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nnie\OneDrive\Bureau\"/>
    </mc:Choice>
  </mc:AlternateContent>
  <xr:revisionPtr revIDLastSave="0" documentId="13_ncr:1_{D06EFE8D-9951-4EE3-B8A9-621B7146ECDA}" xr6:coauthVersionLast="47" xr6:coauthVersionMax="47" xr10:uidLastSave="{00000000-0000-0000-0000-000000000000}"/>
  <bookViews>
    <workbookView xWindow="-120" yWindow="-120" windowWidth="23280" windowHeight="14880" firstSheet="2" activeTab="4" xr2:uid="{00000000-000D-0000-FFFF-FFFF00000000}"/>
  </bookViews>
  <sheets>
    <sheet name="INSTRUCTION" sheetId="10" r:id="rId1"/>
    <sheet name="Concours" sheetId="11" r:id="rId2"/>
    <sheet name="Initiation" sheetId="1" r:id="rId3"/>
    <sheet name="Entraînement" sheetId="5" r:id="rId4"/>
    <sheet name="Niveau 1, 2, 3 et 4" sheetId="6" r:id="rId5"/>
    <sheet name="Pointage" sheetId="9" state="hidden" r:id="rId6"/>
  </sheets>
  <definedNames>
    <definedName name="_xlnm._FilterDatabase" localSheetId="2" hidden="1">Initiation!$A$1:$BE$93</definedName>
    <definedName name="_xlnm.Print_Titles" localSheetId="3">Entraînement!$1:$1</definedName>
    <definedName name="_xlnm.Print_Titles" localSheetId="2">Initiation!$1:$1</definedName>
    <definedName name="_xlnm.Print_Titles" localSheetId="4">'Niveau 1, 2, 3 et 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6" l="1"/>
  <c r="BP96" i="5"/>
  <c r="BQ96" i="5" s="1"/>
  <c r="BM96" i="5"/>
  <c r="BN96" i="5" s="1"/>
  <c r="BJ96" i="5"/>
  <c r="BK96" i="5" s="1"/>
  <c r="BR96" i="5" s="1"/>
  <c r="BG96" i="5"/>
  <c r="BH96" i="5" s="1"/>
  <c r="BP95" i="5"/>
  <c r="BQ95" i="5" s="1"/>
  <c r="BM95" i="5"/>
  <c r="BN95" i="5" s="1"/>
  <c r="BJ95" i="5"/>
  <c r="BK95" i="5" s="1"/>
  <c r="BR95" i="5" s="1"/>
  <c r="BG95" i="5"/>
  <c r="BH95" i="5" s="1"/>
  <c r="BP94" i="5"/>
  <c r="BQ94" i="5" s="1"/>
  <c r="BM94" i="5"/>
  <c r="BN94" i="5" s="1"/>
  <c r="BJ94" i="5"/>
  <c r="BK94" i="5" s="1"/>
  <c r="BR94" i="5" s="1"/>
  <c r="BG94" i="5"/>
  <c r="BH94" i="5" s="1"/>
  <c r="BP93" i="5"/>
  <c r="BQ93" i="5" s="1"/>
  <c r="BM93" i="5"/>
  <c r="BN93" i="5" s="1"/>
  <c r="BJ93" i="5"/>
  <c r="BK93" i="5" s="1"/>
  <c r="BR93" i="5" s="1"/>
  <c r="BG93" i="5"/>
  <c r="BH93" i="5" s="1"/>
  <c r="BP92" i="5"/>
  <c r="BQ92" i="5" s="1"/>
  <c r="BM92" i="5"/>
  <c r="BN92" i="5" s="1"/>
  <c r="BJ92" i="5"/>
  <c r="BK92" i="5" s="1"/>
  <c r="BR92" i="5" s="1"/>
  <c r="BG92" i="5"/>
  <c r="BH92" i="5" s="1"/>
  <c r="BP91" i="5"/>
  <c r="BQ91" i="5" s="1"/>
  <c r="BM91" i="5"/>
  <c r="BN91" i="5" s="1"/>
  <c r="BJ91" i="5"/>
  <c r="BK91" i="5" s="1"/>
  <c r="BR91" i="5" s="1"/>
  <c r="BG91" i="5"/>
  <c r="BH91" i="5" s="1"/>
  <c r="BP90" i="5"/>
  <c r="BQ90" i="5" s="1"/>
  <c r="BM90" i="5"/>
  <c r="BN90" i="5" s="1"/>
  <c r="BJ90" i="5"/>
  <c r="BK90" i="5" s="1"/>
  <c r="BR90" i="5" s="1"/>
  <c r="BG90" i="5"/>
  <c r="BH90" i="5" s="1"/>
  <c r="BP89" i="5"/>
  <c r="BQ89" i="5" s="1"/>
  <c r="BM89" i="5"/>
  <c r="BN89" i="5" s="1"/>
  <c r="BJ89" i="5"/>
  <c r="BK89" i="5" s="1"/>
  <c r="BR89" i="5" s="1"/>
  <c r="BG89" i="5"/>
  <c r="BH89" i="5" s="1"/>
  <c r="BP88" i="5"/>
  <c r="BQ88" i="5" s="1"/>
  <c r="BM88" i="5"/>
  <c r="BN88" i="5" s="1"/>
  <c r="BJ88" i="5"/>
  <c r="BK88" i="5" s="1"/>
  <c r="BR88" i="5" s="1"/>
  <c r="BG88" i="5"/>
  <c r="BH88" i="5" s="1"/>
  <c r="BP87" i="5"/>
  <c r="BQ87" i="5" s="1"/>
  <c r="BM87" i="5"/>
  <c r="BN87" i="5" s="1"/>
  <c r="BJ87" i="5"/>
  <c r="BK87" i="5" s="1"/>
  <c r="BR87" i="5" s="1"/>
  <c r="BG87" i="5"/>
  <c r="BH87" i="5" s="1"/>
  <c r="BP86" i="5"/>
  <c r="BQ86" i="5" s="1"/>
  <c r="BM86" i="5"/>
  <c r="BN86" i="5" s="1"/>
  <c r="BJ86" i="5"/>
  <c r="BK86" i="5" s="1"/>
  <c r="BR86" i="5" s="1"/>
  <c r="BG86" i="5"/>
  <c r="BH86" i="5" s="1"/>
  <c r="BP85" i="5"/>
  <c r="BQ85" i="5" s="1"/>
  <c r="BM85" i="5"/>
  <c r="BN85" i="5" s="1"/>
  <c r="BJ85" i="5"/>
  <c r="BK85" i="5" s="1"/>
  <c r="BR85" i="5" s="1"/>
  <c r="BG85" i="5"/>
  <c r="BH85" i="5" s="1"/>
  <c r="BP82" i="5"/>
  <c r="BQ82" i="5" s="1"/>
  <c r="BM82" i="5"/>
  <c r="BN82" i="5" s="1"/>
  <c r="BJ82" i="5"/>
  <c r="BK82" i="5" s="1"/>
  <c r="BR82" i="5" s="1"/>
  <c r="BG82" i="5"/>
  <c r="BH82" i="5" s="1"/>
  <c r="BP81" i="5"/>
  <c r="BQ81" i="5" s="1"/>
  <c r="BM81" i="5"/>
  <c r="BN81" i="5" s="1"/>
  <c r="BJ81" i="5"/>
  <c r="BK81" i="5" s="1"/>
  <c r="BR81" i="5" s="1"/>
  <c r="BG81" i="5"/>
  <c r="BH81" i="5" s="1"/>
  <c r="BP80" i="5"/>
  <c r="BQ80" i="5" s="1"/>
  <c r="BM80" i="5"/>
  <c r="BN80" i="5" s="1"/>
  <c r="BJ80" i="5"/>
  <c r="BK80" i="5" s="1"/>
  <c r="BR80" i="5" s="1"/>
  <c r="BG80" i="5"/>
  <c r="BH80" i="5" s="1"/>
  <c r="BP79" i="5"/>
  <c r="BQ79" i="5" s="1"/>
  <c r="BM79" i="5"/>
  <c r="BN79" i="5" s="1"/>
  <c r="BJ79" i="5"/>
  <c r="BK79" i="5" s="1"/>
  <c r="BR79" i="5" s="1"/>
  <c r="BG79" i="5"/>
  <c r="BH79" i="5" s="1"/>
  <c r="BP78" i="5"/>
  <c r="BQ78" i="5" s="1"/>
  <c r="BM78" i="5"/>
  <c r="BN78" i="5" s="1"/>
  <c r="BJ78" i="5"/>
  <c r="BK78" i="5" s="1"/>
  <c r="BR78" i="5" s="1"/>
  <c r="BG78" i="5"/>
  <c r="BH78" i="5" s="1"/>
  <c r="BP77" i="5"/>
  <c r="BQ77" i="5" s="1"/>
  <c r="BM77" i="5"/>
  <c r="BN77" i="5" s="1"/>
  <c r="BJ77" i="5"/>
  <c r="BK77" i="5" s="1"/>
  <c r="BR77" i="5" s="1"/>
  <c r="BG77" i="5"/>
  <c r="BH77" i="5" s="1"/>
  <c r="BP76" i="5"/>
  <c r="BQ76" i="5" s="1"/>
  <c r="BM76" i="5"/>
  <c r="BN76" i="5" s="1"/>
  <c r="BJ76" i="5"/>
  <c r="BK76" i="5" s="1"/>
  <c r="BR76" i="5" s="1"/>
  <c r="BG76" i="5"/>
  <c r="BH76" i="5" s="1"/>
  <c r="BP75" i="5"/>
  <c r="BQ75" i="5" s="1"/>
  <c r="BM75" i="5"/>
  <c r="BN75" i="5" s="1"/>
  <c r="BJ75" i="5"/>
  <c r="BK75" i="5" s="1"/>
  <c r="BR75" i="5" s="1"/>
  <c r="BG75" i="5"/>
  <c r="BH75" i="5" s="1"/>
  <c r="BP74" i="5"/>
  <c r="BQ74" i="5" s="1"/>
  <c r="BM74" i="5"/>
  <c r="BN74" i="5" s="1"/>
  <c r="BJ74" i="5"/>
  <c r="BK74" i="5" s="1"/>
  <c r="BR74" i="5" s="1"/>
  <c r="BG74" i="5"/>
  <c r="BH74" i="5" s="1"/>
  <c r="BP73" i="5"/>
  <c r="BQ73" i="5" s="1"/>
  <c r="BM73" i="5"/>
  <c r="BN73" i="5" s="1"/>
  <c r="BJ73" i="5"/>
  <c r="BK73" i="5" s="1"/>
  <c r="BR73" i="5" s="1"/>
  <c r="BG73" i="5"/>
  <c r="BH73" i="5" s="1"/>
  <c r="BP72" i="5"/>
  <c r="BQ72" i="5" s="1"/>
  <c r="BM72" i="5"/>
  <c r="BN72" i="5" s="1"/>
  <c r="BJ72" i="5"/>
  <c r="BK72" i="5" s="1"/>
  <c r="BG72" i="5"/>
  <c r="BH72" i="5" s="1"/>
  <c r="BP71" i="5"/>
  <c r="BQ71" i="5" s="1"/>
  <c r="BM71" i="5"/>
  <c r="BN71" i="5" s="1"/>
  <c r="BJ71" i="5"/>
  <c r="BK71" i="5" s="1"/>
  <c r="BR71" i="5" s="1"/>
  <c r="BG71" i="5"/>
  <c r="BH71" i="5" s="1"/>
  <c r="BP70" i="5"/>
  <c r="BQ70" i="5" s="1"/>
  <c r="BM70" i="5"/>
  <c r="BN70" i="5" s="1"/>
  <c r="BJ70" i="5"/>
  <c r="BK70" i="5" s="1"/>
  <c r="BR70" i="5" s="1"/>
  <c r="BG70" i="5"/>
  <c r="BH70" i="5" s="1"/>
  <c r="BP69" i="5"/>
  <c r="BQ69" i="5" s="1"/>
  <c r="BM69" i="5"/>
  <c r="BN69" i="5" s="1"/>
  <c r="BJ69" i="5"/>
  <c r="BK69" i="5" s="1"/>
  <c r="BR69" i="5" s="1"/>
  <c r="BG69" i="5"/>
  <c r="BH69" i="5" s="1"/>
  <c r="BP68" i="5"/>
  <c r="BQ68" i="5" s="1"/>
  <c r="BM68" i="5"/>
  <c r="BN68" i="5" s="1"/>
  <c r="BJ68" i="5"/>
  <c r="BK68" i="5" s="1"/>
  <c r="BR68" i="5" s="1"/>
  <c r="BG68" i="5"/>
  <c r="BH68" i="5" s="1"/>
  <c r="BP67" i="5"/>
  <c r="BQ67" i="5" s="1"/>
  <c r="BM67" i="5"/>
  <c r="BN67" i="5" s="1"/>
  <c r="BJ67" i="5"/>
  <c r="BK67" i="5" s="1"/>
  <c r="BR67" i="5" s="1"/>
  <c r="BG67" i="5"/>
  <c r="BH67" i="5" s="1"/>
  <c r="BP66" i="5"/>
  <c r="BQ66" i="5" s="1"/>
  <c r="BM66" i="5"/>
  <c r="BN66" i="5" s="1"/>
  <c r="BJ66" i="5"/>
  <c r="BK66" i="5" s="1"/>
  <c r="BR66" i="5" s="1"/>
  <c r="BG66" i="5"/>
  <c r="BH66" i="5" s="1"/>
  <c r="BP65" i="5"/>
  <c r="BQ65" i="5" s="1"/>
  <c r="BM65" i="5"/>
  <c r="BN65" i="5" s="1"/>
  <c r="BJ65" i="5"/>
  <c r="BK65" i="5" s="1"/>
  <c r="BR65" i="5" s="1"/>
  <c r="BG65" i="5"/>
  <c r="BH65" i="5" s="1"/>
  <c r="BP64" i="5"/>
  <c r="BQ64" i="5" s="1"/>
  <c r="BM64" i="5"/>
  <c r="BN64" i="5" s="1"/>
  <c r="BJ64" i="5"/>
  <c r="BK64" i="5" s="1"/>
  <c r="BR64" i="5" s="1"/>
  <c r="BG64" i="5"/>
  <c r="BH64" i="5" s="1"/>
  <c r="BP63" i="5"/>
  <c r="BQ63" i="5" s="1"/>
  <c r="BM63" i="5"/>
  <c r="BN63" i="5" s="1"/>
  <c r="BJ63" i="5"/>
  <c r="BK63" i="5" s="1"/>
  <c r="BR63" i="5" s="1"/>
  <c r="BG63" i="5"/>
  <c r="BH63" i="5" s="1"/>
  <c r="BP62" i="5"/>
  <c r="BQ62" i="5" s="1"/>
  <c r="BM62" i="5"/>
  <c r="BN62" i="5" s="1"/>
  <c r="BJ62" i="5"/>
  <c r="BK62" i="5" s="1"/>
  <c r="BR62" i="5" s="1"/>
  <c r="BG62" i="5"/>
  <c r="BH62" i="5" s="1"/>
  <c r="BP61" i="5"/>
  <c r="BQ61" i="5" s="1"/>
  <c r="BM61" i="5"/>
  <c r="BN61" i="5" s="1"/>
  <c r="BJ61" i="5"/>
  <c r="BK61" i="5" s="1"/>
  <c r="BR61" i="5" s="1"/>
  <c r="BG61" i="5"/>
  <c r="BH61" i="5" s="1"/>
  <c r="BP60" i="5"/>
  <c r="BQ60" i="5" s="1"/>
  <c r="BM60" i="5"/>
  <c r="BN60" i="5" s="1"/>
  <c r="BJ60" i="5"/>
  <c r="BK60" i="5" s="1"/>
  <c r="BR60" i="5" s="1"/>
  <c r="BG60" i="5"/>
  <c r="BH60" i="5" s="1"/>
  <c r="BP59" i="5"/>
  <c r="BQ59" i="5" s="1"/>
  <c r="BN59" i="5"/>
  <c r="BM59" i="5"/>
  <c r="BJ59" i="5"/>
  <c r="BK59" i="5" s="1"/>
  <c r="BR59" i="5" s="1"/>
  <c r="BG59" i="5"/>
  <c r="BH59" i="5" s="1"/>
  <c r="BP58" i="5"/>
  <c r="BQ58" i="5" s="1"/>
  <c r="BM58" i="5"/>
  <c r="BN58" i="5" s="1"/>
  <c r="BJ58" i="5"/>
  <c r="BK58" i="5" s="1"/>
  <c r="BR58" i="5" s="1"/>
  <c r="BH58" i="5"/>
  <c r="BG58" i="5"/>
  <c r="BP57" i="5"/>
  <c r="BQ57" i="5" s="1"/>
  <c r="BM57" i="5"/>
  <c r="BN57" i="5" s="1"/>
  <c r="BJ57" i="5"/>
  <c r="BK57" i="5" s="1"/>
  <c r="BR57" i="5" s="1"/>
  <c r="BG57" i="5"/>
  <c r="BH57" i="5" s="1"/>
  <c r="BQ56" i="5"/>
  <c r="BP56" i="5"/>
  <c r="BM56" i="5"/>
  <c r="BN56" i="5" s="1"/>
  <c r="BJ56" i="5"/>
  <c r="BK56" i="5" s="1"/>
  <c r="BR56" i="5" s="1"/>
  <c r="BG56" i="5"/>
  <c r="BH56" i="5" s="1"/>
  <c r="BP55" i="5"/>
  <c r="BQ55" i="5" s="1"/>
  <c r="BM55" i="5"/>
  <c r="BN55" i="5" s="1"/>
  <c r="BJ55" i="5"/>
  <c r="BK55" i="5" s="1"/>
  <c r="BR55" i="5" s="1"/>
  <c r="BG55" i="5"/>
  <c r="BH55" i="5" s="1"/>
  <c r="BP54" i="5"/>
  <c r="BQ54" i="5" s="1"/>
  <c r="BM54" i="5"/>
  <c r="BN54" i="5" s="1"/>
  <c r="BJ54" i="5"/>
  <c r="BK54" i="5" s="1"/>
  <c r="BR54" i="5" s="1"/>
  <c r="BG54" i="5"/>
  <c r="BH54" i="5" s="1"/>
  <c r="BP53" i="5"/>
  <c r="BQ53" i="5" s="1"/>
  <c r="BM53" i="5"/>
  <c r="BN53" i="5" s="1"/>
  <c r="BJ53" i="5"/>
  <c r="BK53" i="5" s="1"/>
  <c r="BR53" i="5" s="1"/>
  <c r="BG53" i="5"/>
  <c r="BH53" i="5" s="1"/>
  <c r="BP50" i="5"/>
  <c r="BQ50" i="5" s="1"/>
  <c r="BM50" i="5"/>
  <c r="BN50" i="5" s="1"/>
  <c r="BJ50" i="5"/>
  <c r="BK50" i="5" s="1"/>
  <c r="BR50" i="5" s="1"/>
  <c r="BG50" i="5"/>
  <c r="BH50" i="5" s="1"/>
  <c r="BP49" i="5"/>
  <c r="BQ49" i="5" s="1"/>
  <c r="BM49" i="5"/>
  <c r="BN49" i="5" s="1"/>
  <c r="BJ49" i="5"/>
  <c r="BK49" i="5" s="1"/>
  <c r="BG49" i="5"/>
  <c r="BH49" i="5" s="1"/>
  <c r="BP48" i="5"/>
  <c r="BQ48" i="5" s="1"/>
  <c r="BM48" i="5"/>
  <c r="BN48" i="5" s="1"/>
  <c r="BJ48" i="5"/>
  <c r="BK48" i="5" s="1"/>
  <c r="BR48" i="5" s="1"/>
  <c r="BG48" i="5"/>
  <c r="BH48" i="5" s="1"/>
  <c r="BP47" i="5"/>
  <c r="BQ47" i="5" s="1"/>
  <c r="BM47" i="5"/>
  <c r="BN47" i="5" s="1"/>
  <c r="BJ47" i="5"/>
  <c r="BK47" i="5" s="1"/>
  <c r="BR47" i="5" s="1"/>
  <c r="BG47" i="5"/>
  <c r="BH47" i="5" s="1"/>
  <c r="BP46" i="5"/>
  <c r="BQ46" i="5" s="1"/>
  <c r="BM46" i="5"/>
  <c r="BN46" i="5" s="1"/>
  <c r="BJ46" i="5"/>
  <c r="BK46" i="5" s="1"/>
  <c r="BR46" i="5" s="1"/>
  <c r="BG46" i="5"/>
  <c r="BH46" i="5" s="1"/>
  <c r="BP45" i="5"/>
  <c r="BQ45" i="5" s="1"/>
  <c r="BM45" i="5"/>
  <c r="BN45" i="5" s="1"/>
  <c r="BK45" i="5"/>
  <c r="BR45" i="5" s="1"/>
  <c r="BJ45" i="5"/>
  <c r="BG45" i="5"/>
  <c r="BH45" i="5" s="1"/>
  <c r="BP44" i="5"/>
  <c r="BQ44" i="5" s="1"/>
  <c r="BM44" i="5"/>
  <c r="BN44" i="5" s="1"/>
  <c r="BJ44" i="5"/>
  <c r="BK44" i="5" s="1"/>
  <c r="BR44" i="5" s="1"/>
  <c r="BG44" i="5"/>
  <c r="BH44" i="5" s="1"/>
  <c r="BP43" i="5"/>
  <c r="BQ43" i="5" s="1"/>
  <c r="BM43" i="5"/>
  <c r="BN43" i="5" s="1"/>
  <c r="BJ43" i="5"/>
  <c r="BK43" i="5" s="1"/>
  <c r="BR43" i="5" s="1"/>
  <c r="BG43" i="5"/>
  <c r="BH43" i="5" s="1"/>
  <c r="BP42" i="5"/>
  <c r="BQ42" i="5" s="1"/>
  <c r="BM42" i="5"/>
  <c r="BN42" i="5" s="1"/>
  <c r="BJ42" i="5"/>
  <c r="BK42" i="5" s="1"/>
  <c r="BG42" i="5"/>
  <c r="BH42" i="5" s="1"/>
  <c r="BP41" i="5"/>
  <c r="BQ41" i="5" s="1"/>
  <c r="BN41" i="5"/>
  <c r="BM41" i="5"/>
  <c r="BK41" i="5"/>
  <c r="BR41" i="5" s="1"/>
  <c r="BJ41" i="5"/>
  <c r="BG41" i="5"/>
  <c r="BH41" i="5" s="1"/>
  <c r="BP40" i="5"/>
  <c r="BQ40" i="5" s="1"/>
  <c r="BM40" i="5"/>
  <c r="BN40" i="5" s="1"/>
  <c r="BJ40" i="5"/>
  <c r="BK40" i="5" s="1"/>
  <c r="BR40" i="5" s="1"/>
  <c r="BG40" i="5"/>
  <c r="BH40" i="5" s="1"/>
  <c r="BP39" i="5"/>
  <c r="BQ39" i="5" s="1"/>
  <c r="BM39" i="5"/>
  <c r="BN39" i="5" s="1"/>
  <c r="BJ39" i="5"/>
  <c r="BK39" i="5" s="1"/>
  <c r="BR39" i="5" s="1"/>
  <c r="BG39" i="5"/>
  <c r="BH39" i="5" s="1"/>
  <c r="BP38" i="5"/>
  <c r="BQ38" i="5" s="1"/>
  <c r="BM38" i="5"/>
  <c r="BN38" i="5" s="1"/>
  <c r="BJ38" i="5"/>
  <c r="BK38" i="5" s="1"/>
  <c r="BR38" i="5" s="1"/>
  <c r="BG38" i="5"/>
  <c r="BH38" i="5" s="1"/>
  <c r="BP37" i="5"/>
  <c r="BQ37" i="5" s="1"/>
  <c r="BM37" i="5"/>
  <c r="BN37" i="5" s="1"/>
  <c r="BJ37" i="5"/>
  <c r="BK37" i="5" s="1"/>
  <c r="BR37" i="5" s="1"/>
  <c r="BG37" i="5"/>
  <c r="BH37" i="5" s="1"/>
  <c r="BP36" i="5"/>
  <c r="BQ36" i="5" s="1"/>
  <c r="BM36" i="5"/>
  <c r="BN36" i="5" s="1"/>
  <c r="BJ36" i="5"/>
  <c r="BK36" i="5" s="1"/>
  <c r="BR36" i="5" s="1"/>
  <c r="BG36" i="5"/>
  <c r="BH36" i="5" s="1"/>
  <c r="BP35" i="5"/>
  <c r="BQ35" i="5" s="1"/>
  <c r="BM35" i="5"/>
  <c r="BN35" i="5" s="1"/>
  <c r="BJ35" i="5"/>
  <c r="BK35" i="5" s="1"/>
  <c r="BR35" i="5" s="1"/>
  <c r="BG35" i="5"/>
  <c r="BH35" i="5" s="1"/>
  <c r="BP34" i="5"/>
  <c r="BQ34" i="5" s="1"/>
  <c r="BM34" i="5"/>
  <c r="BN34" i="5" s="1"/>
  <c r="BJ34" i="5"/>
  <c r="BK34" i="5" s="1"/>
  <c r="BR34" i="5" s="1"/>
  <c r="BG34" i="5"/>
  <c r="BH34" i="5" s="1"/>
  <c r="BP33" i="5"/>
  <c r="BQ33" i="5" s="1"/>
  <c r="BM33" i="5"/>
  <c r="BN33" i="5" s="1"/>
  <c r="BJ33" i="5"/>
  <c r="BK33" i="5" s="1"/>
  <c r="BR33" i="5" s="1"/>
  <c r="BG33" i="5"/>
  <c r="BH33" i="5" s="1"/>
  <c r="BP32" i="5"/>
  <c r="BQ32" i="5" s="1"/>
  <c r="BM32" i="5"/>
  <c r="BN32" i="5" s="1"/>
  <c r="BJ32" i="5"/>
  <c r="BK32" i="5" s="1"/>
  <c r="BR32" i="5" s="1"/>
  <c r="BG32" i="5"/>
  <c r="BH32" i="5" s="1"/>
  <c r="BP31" i="5"/>
  <c r="BQ31" i="5" s="1"/>
  <c r="BM31" i="5"/>
  <c r="BN31" i="5" s="1"/>
  <c r="BJ31" i="5"/>
  <c r="BK31" i="5" s="1"/>
  <c r="BR31" i="5" s="1"/>
  <c r="BG31" i="5"/>
  <c r="BH31" i="5" s="1"/>
  <c r="BP30" i="5"/>
  <c r="BQ30" i="5" s="1"/>
  <c r="BM30" i="5"/>
  <c r="BN30" i="5" s="1"/>
  <c r="BJ30" i="5"/>
  <c r="BK30" i="5" s="1"/>
  <c r="BG30" i="5"/>
  <c r="BH30" i="5" s="1"/>
  <c r="BP29" i="5"/>
  <c r="BQ29" i="5" s="1"/>
  <c r="BM29" i="5"/>
  <c r="BN29" i="5" s="1"/>
  <c r="BJ29" i="5"/>
  <c r="BK29" i="5" s="1"/>
  <c r="BR29" i="5" s="1"/>
  <c r="BG29" i="5"/>
  <c r="BH29" i="5" s="1"/>
  <c r="BP28" i="5"/>
  <c r="BQ28" i="5" s="1"/>
  <c r="BM28" i="5"/>
  <c r="BN28" i="5" s="1"/>
  <c r="BJ28" i="5"/>
  <c r="BK28" i="5" s="1"/>
  <c r="BR28" i="5" s="1"/>
  <c r="BG28" i="5"/>
  <c r="BH28" i="5" s="1"/>
  <c r="BP27" i="5"/>
  <c r="BQ27" i="5" s="1"/>
  <c r="BM27" i="5"/>
  <c r="BN27" i="5" s="1"/>
  <c r="BJ27" i="5"/>
  <c r="BK27" i="5" s="1"/>
  <c r="BR27" i="5" s="1"/>
  <c r="BH27" i="5"/>
  <c r="BG27" i="5"/>
  <c r="BP26" i="5"/>
  <c r="BQ26" i="5" s="1"/>
  <c r="BN26" i="5"/>
  <c r="BM26" i="5"/>
  <c r="BJ26" i="5"/>
  <c r="BK26" i="5" s="1"/>
  <c r="BR26" i="5" s="1"/>
  <c r="BG26" i="5"/>
  <c r="BH26" i="5" s="1"/>
  <c r="BP25" i="5"/>
  <c r="BQ25" i="5" s="1"/>
  <c r="BM25" i="5"/>
  <c r="BN25" i="5" s="1"/>
  <c r="BJ25" i="5"/>
  <c r="BK25" i="5" s="1"/>
  <c r="BG25" i="5"/>
  <c r="BH25" i="5" s="1"/>
  <c r="BP24" i="5"/>
  <c r="BQ24" i="5" s="1"/>
  <c r="BM24" i="5"/>
  <c r="BN24" i="5" s="1"/>
  <c r="BJ24" i="5"/>
  <c r="BK24" i="5" s="1"/>
  <c r="BR24" i="5" s="1"/>
  <c r="BG24" i="5"/>
  <c r="BH24" i="5" s="1"/>
  <c r="BP23" i="5"/>
  <c r="BQ23" i="5" s="1"/>
  <c r="BM23" i="5"/>
  <c r="BN23" i="5" s="1"/>
  <c r="BJ23" i="5"/>
  <c r="BK23" i="5" s="1"/>
  <c r="BR23" i="5" s="1"/>
  <c r="BG23" i="5"/>
  <c r="BH23" i="5" s="1"/>
  <c r="BP22" i="5"/>
  <c r="BQ22" i="5" s="1"/>
  <c r="BM22" i="5"/>
  <c r="BN22" i="5" s="1"/>
  <c r="BJ22" i="5"/>
  <c r="BK22" i="5" s="1"/>
  <c r="BR22" i="5" s="1"/>
  <c r="BG22" i="5"/>
  <c r="BH22" i="5" s="1"/>
  <c r="BP21" i="5"/>
  <c r="BQ21" i="5" s="1"/>
  <c r="BM21" i="5"/>
  <c r="BN21" i="5" s="1"/>
  <c r="BJ21" i="5"/>
  <c r="BK21" i="5" s="1"/>
  <c r="BR21" i="5" s="1"/>
  <c r="BG21" i="5"/>
  <c r="BH21" i="5" s="1"/>
  <c r="BP20" i="5"/>
  <c r="BQ20" i="5" s="1"/>
  <c r="BM20" i="5"/>
  <c r="BN20" i="5" s="1"/>
  <c r="BJ20" i="5"/>
  <c r="BK20" i="5" s="1"/>
  <c r="BR20" i="5" s="1"/>
  <c r="BG20" i="5"/>
  <c r="BH20" i="5" s="1"/>
  <c r="BP19" i="5"/>
  <c r="BQ19" i="5" s="1"/>
  <c r="BM19" i="5"/>
  <c r="BN19" i="5" s="1"/>
  <c r="BJ19" i="5"/>
  <c r="BK19" i="5" s="1"/>
  <c r="BR19" i="5" s="1"/>
  <c r="BH19" i="5"/>
  <c r="BG19" i="5"/>
  <c r="BP18" i="5"/>
  <c r="BQ18" i="5" s="1"/>
  <c r="BM18" i="5"/>
  <c r="BN18" i="5" s="1"/>
  <c r="BJ18" i="5"/>
  <c r="BK18" i="5" s="1"/>
  <c r="BR18" i="5" s="1"/>
  <c r="BG18" i="5"/>
  <c r="BH18" i="5" s="1"/>
  <c r="BP15" i="5"/>
  <c r="BQ15" i="5" s="1"/>
  <c r="BM15" i="5"/>
  <c r="BN15" i="5" s="1"/>
  <c r="BJ15" i="5"/>
  <c r="BK15" i="5" s="1"/>
  <c r="BR15" i="5" s="1"/>
  <c r="BG15" i="5"/>
  <c r="BH15" i="5" s="1"/>
  <c r="BP14" i="5"/>
  <c r="BQ14" i="5" s="1"/>
  <c r="BM14" i="5"/>
  <c r="BN14" i="5" s="1"/>
  <c r="BJ14" i="5"/>
  <c r="BK14" i="5" s="1"/>
  <c r="BR14" i="5" s="1"/>
  <c r="BG14" i="5"/>
  <c r="BH14" i="5" s="1"/>
  <c r="BP13" i="5"/>
  <c r="BQ13" i="5" s="1"/>
  <c r="BM13" i="5"/>
  <c r="BN13" i="5" s="1"/>
  <c r="BJ13" i="5"/>
  <c r="BK13" i="5" s="1"/>
  <c r="BR13" i="5" s="1"/>
  <c r="BG13" i="5"/>
  <c r="BH13" i="5" s="1"/>
  <c r="BP12" i="5"/>
  <c r="BQ12" i="5" s="1"/>
  <c r="BM12" i="5"/>
  <c r="BN12" i="5" s="1"/>
  <c r="BJ12" i="5"/>
  <c r="BK12" i="5" s="1"/>
  <c r="BG12" i="5"/>
  <c r="BH12" i="5" s="1"/>
  <c r="BP11" i="5"/>
  <c r="BQ11" i="5" s="1"/>
  <c r="BM11" i="5"/>
  <c r="BN11" i="5" s="1"/>
  <c r="BJ11" i="5"/>
  <c r="BK11" i="5" s="1"/>
  <c r="BR11" i="5" s="1"/>
  <c r="BG11" i="5"/>
  <c r="BH11" i="5" s="1"/>
  <c r="BP10" i="5"/>
  <c r="BQ10" i="5" s="1"/>
  <c r="BM10" i="5"/>
  <c r="BN10" i="5" s="1"/>
  <c r="BJ10" i="5"/>
  <c r="BK10" i="5" s="1"/>
  <c r="BR10" i="5" s="1"/>
  <c r="BG10" i="5"/>
  <c r="BH10" i="5" s="1"/>
  <c r="BQ9" i="5"/>
  <c r="BP9" i="5"/>
  <c r="BM9" i="5"/>
  <c r="BN9" i="5" s="1"/>
  <c r="BJ9" i="5"/>
  <c r="BK9" i="5" s="1"/>
  <c r="BR9" i="5" s="1"/>
  <c r="BG9" i="5"/>
  <c r="BH9" i="5" s="1"/>
  <c r="BP8" i="5"/>
  <c r="BQ8" i="5" s="1"/>
  <c r="BM8" i="5"/>
  <c r="BN8" i="5" s="1"/>
  <c r="BJ8" i="5"/>
  <c r="BK8" i="5" s="1"/>
  <c r="BR8" i="5" s="1"/>
  <c r="BG8" i="5"/>
  <c r="BH8" i="5" s="1"/>
  <c r="BP7" i="5"/>
  <c r="BQ7" i="5" s="1"/>
  <c r="BM7" i="5"/>
  <c r="BN7" i="5" s="1"/>
  <c r="BJ7" i="5"/>
  <c r="BK7" i="5" s="1"/>
  <c r="BR7" i="5" s="1"/>
  <c r="BG7" i="5"/>
  <c r="BH7" i="5" s="1"/>
  <c r="BP6" i="5"/>
  <c r="BQ6" i="5" s="1"/>
  <c r="BM6" i="5"/>
  <c r="BN6" i="5" s="1"/>
  <c r="BJ6" i="5"/>
  <c r="BK6" i="5" s="1"/>
  <c r="BR6" i="5" s="1"/>
  <c r="BG6" i="5"/>
  <c r="BH6" i="5" s="1"/>
  <c r="BP5" i="5"/>
  <c r="BQ5" i="5" s="1"/>
  <c r="BM5" i="5"/>
  <c r="BJ5" i="5"/>
  <c r="BK5" i="5" s="1"/>
  <c r="BR5" i="5" s="1"/>
  <c r="BG5" i="5"/>
  <c r="BH5" i="5" s="1"/>
  <c r="BP4" i="5"/>
  <c r="BQ4" i="5" s="1"/>
  <c r="BM4" i="5"/>
  <c r="BN4" i="5" s="1"/>
  <c r="BJ4" i="5"/>
  <c r="BK4" i="5" s="1"/>
  <c r="BR4" i="5" s="1"/>
  <c r="BG4" i="5"/>
  <c r="BF1" i="5"/>
  <c r="BC1" i="6"/>
  <c r="AP1" i="6"/>
  <c r="AF1" i="6"/>
  <c r="V1" i="6"/>
  <c r="I1" i="6"/>
  <c r="BS1" i="5"/>
  <c r="AS1" i="5"/>
  <c r="AI1" i="5"/>
  <c r="V1" i="5"/>
  <c r="I1" i="5"/>
  <c r="AV1" i="1"/>
  <c r="AL1" i="1"/>
  <c r="AB1" i="1"/>
  <c r="R1" i="1"/>
  <c r="H1" i="1"/>
  <c r="BR49" i="5" l="1"/>
  <c r="BR42" i="5"/>
  <c r="BR25" i="5"/>
  <c r="BR12" i="5"/>
  <c r="BR72" i="5"/>
  <c r="BR30" i="5"/>
  <c r="V85" i="1"/>
  <c r="V86" i="1"/>
  <c r="V87" i="1"/>
  <c r="V88" i="1"/>
  <c r="V89" i="1"/>
  <c r="V90" i="1"/>
  <c r="V91" i="1"/>
  <c r="V92" i="1"/>
  <c r="V93" i="1"/>
  <c r="Y4" i="1"/>
  <c r="AC53" i="1"/>
  <c r="AF53" i="1"/>
  <c r="AI53" i="1"/>
  <c r="AJ53" i="1"/>
  <c r="AM53" i="1"/>
  <c r="AP53" i="1"/>
  <c r="AS53" i="1"/>
  <c r="AW53" i="1"/>
  <c r="AZ53" i="1"/>
  <c r="BC53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AZ27" i="1"/>
  <c r="AW27" i="1"/>
  <c r="AS27" i="1"/>
  <c r="AP27" i="1"/>
  <c r="AM27" i="1"/>
  <c r="AI27" i="1"/>
  <c r="AF27" i="1"/>
  <c r="AC27" i="1"/>
  <c r="Y27" i="1"/>
  <c r="V27" i="1"/>
  <c r="S27" i="1"/>
  <c r="O27" i="1"/>
  <c r="L27" i="1"/>
  <c r="I27" i="1"/>
  <c r="BC4" i="1"/>
  <c r="AZ4" i="1"/>
  <c r="AW4" i="1"/>
  <c r="AS4" i="1"/>
  <c r="AP4" i="1"/>
  <c r="S15" i="5"/>
  <c r="S14" i="5"/>
  <c r="S13" i="5"/>
  <c r="S12" i="5"/>
  <c r="S11" i="5"/>
  <c r="S10" i="5"/>
  <c r="S9" i="5"/>
  <c r="S8" i="5"/>
  <c r="S7" i="5"/>
  <c r="S6" i="5"/>
  <c r="S5" i="5"/>
  <c r="P4" i="5"/>
  <c r="M4" i="5"/>
  <c r="J4" i="5"/>
  <c r="AZ69" i="6"/>
  <c r="BD69" i="6"/>
  <c r="BG69" i="6"/>
  <c r="BJ69" i="6"/>
  <c r="BM69" i="6"/>
  <c r="BM59" i="6"/>
  <c r="BJ59" i="6"/>
  <c r="BD59" i="6"/>
  <c r="AZ59" i="6"/>
  <c r="AW59" i="6"/>
  <c r="AT59" i="6"/>
  <c r="AQ59" i="6"/>
  <c r="AM59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S59" i="6"/>
  <c r="S48" i="6"/>
  <c r="BM56" i="6"/>
  <c r="BM55" i="6"/>
  <c r="BM54" i="6"/>
  <c r="BN54" i="6" s="1"/>
  <c r="BM53" i="6"/>
  <c r="BM52" i="6"/>
  <c r="BM51" i="6"/>
  <c r="BM50" i="6"/>
  <c r="BM49" i="6"/>
  <c r="BM48" i="6"/>
  <c r="BJ48" i="6"/>
  <c r="BG48" i="6"/>
  <c r="BH48" i="6" s="1"/>
  <c r="BD48" i="6"/>
  <c r="AZ56" i="6"/>
  <c r="AZ55" i="6"/>
  <c r="AZ54" i="6"/>
  <c r="AZ53" i="6"/>
  <c r="BA53" i="6" s="1"/>
  <c r="AZ52" i="6"/>
  <c r="BA52" i="6" s="1"/>
  <c r="AZ51" i="6"/>
  <c r="AZ50" i="6"/>
  <c r="AZ49" i="6"/>
  <c r="AZ48" i="6"/>
  <c r="AW48" i="6"/>
  <c r="AT48" i="6"/>
  <c r="AQ48" i="6"/>
  <c r="AM56" i="6"/>
  <c r="AM55" i="6"/>
  <c r="AM54" i="6"/>
  <c r="AN54" i="6" s="1"/>
  <c r="AM53" i="6"/>
  <c r="AN53" i="6" s="1"/>
  <c r="AO53" i="6" s="1"/>
  <c r="AM52" i="6"/>
  <c r="AN52" i="6" s="1"/>
  <c r="AM51" i="6"/>
  <c r="AN51" i="6" s="1"/>
  <c r="AM50" i="6"/>
  <c r="AM49" i="6"/>
  <c r="AM48" i="6"/>
  <c r="AJ48" i="6"/>
  <c r="AG48" i="6"/>
  <c r="AC56" i="6"/>
  <c r="AC55" i="6"/>
  <c r="AC54" i="6"/>
  <c r="AD54" i="6" s="1"/>
  <c r="AC53" i="6"/>
  <c r="AD53" i="6" s="1"/>
  <c r="AC52" i="6"/>
  <c r="AC51" i="6"/>
  <c r="AC50" i="6"/>
  <c r="AC49" i="6"/>
  <c r="AC48" i="6"/>
  <c r="Z48" i="6"/>
  <c r="W48" i="6"/>
  <c r="S56" i="6"/>
  <c r="S55" i="6"/>
  <c r="S54" i="6"/>
  <c r="T54" i="6" s="1"/>
  <c r="S53" i="6"/>
  <c r="S52" i="6"/>
  <c r="S51" i="6"/>
  <c r="S50" i="6"/>
  <c r="S49" i="6"/>
  <c r="P48" i="6"/>
  <c r="M48" i="6"/>
  <c r="J48" i="6"/>
  <c r="BM45" i="6"/>
  <c r="BM23" i="6"/>
  <c r="BM44" i="6"/>
  <c r="BM43" i="6"/>
  <c r="BM42" i="6"/>
  <c r="BM41" i="6"/>
  <c r="BM40" i="6"/>
  <c r="BM39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4" i="6"/>
  <c r="BJ23" i="6"/>
  <c r="BG24" i="6"/>
  <c r="BG25" i="6"/>
  <c r="BG26" i="6"/>
  <c r="BG27" i="6"/>
  <c r="BG23" i="6"/>
  <c r="BD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23" i="6"/>
  <c r="AW23" i="6"/>
  <c r="AT23" i="6"/>
  <c r="AQ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23" i="6"/>
  <c r="AJ23" i="6"/>
  <c r="AG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23" i="6"/>
  <c r="Z23" i="6"/>
  <c r="W23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P23" i="6"/>
  <c r="M23" i="6"/>
  <c r="J23" i="6"/>
  <c r="AZ11" i="6"/>
  <c r="AZ12" i="6"/>
  <c r="AZ13" i="6"/>
  <c r="AZ14" i="6"/>
  <c r="AZ15" i="6"/>
  <c r="AZ16" i="6"/>
  <c r="AZ17" i="6"/>
  <c r="AZ18" i="6"/>
  <c r="AZ19" i="6"/>
  <c r="AZ20" i="6"/>
  <c r="AZ10" i="6"/>
  <c r="AW10" i="6"/>
  <c r="AT10" i="6"/>
  <c r="AQ10" i="6"/>
  <c r="AM11" i="6"/>
  <c r="AM12" i="6"/>
  <c r="AM13" i="6"/>
  <c r="AM14" i="6"/>
  <c r="AM15" i="6"/>
  <c r="AM16" i="6"/>
  <c r="AM17" i="6"/>
  <c r="AM18" i="6"/>
  <c r="AM19" i="6"/>
  <c r="AM20" i="6"/>
  <c r="AM10" i="6"/>
  <c r="AJ10" i="6"/>
  <c r="AG10" i="6"/>
  <c r="AC11" i="6"/>
  <c r="AC12" i="6"/>
  <c r="AC13" i="6"/>
  <c r="AC14" i="6"/>
  <c r="AC15" i="6"/>
  <c r="AC16" i="6"/>
  <c r="AC17" i="6"/>
  <c r="AC18" i="6"/>
  <c r="AC19" i="6"/>
  <c r="AC20" i="6"/>
  <c r="AC10" i="6"/>
  <c r="Z10" i="6"/>
  <c r="W10" i="6"/>
  <c r="S11" i="6"/>
  <c r="S12" i="6"/>
  <c r="S13" i="6"/>
  <c r="S15" i="6"/>
  <c r="S16" i="6"/>
  <c r="S17" i="6"/>
  <c r="S18" i="6"/>
  <c r="S19" i="6"/>
  <c r="S20" i="6"/>
  <c r="P10" i="6"/>
  <c r="M10" i="6"/>
  <c r="J10" i="6"/>
  <c r="BM4" i="6"/>
  <c r="BJ4" i="6"/>
  <c r="BG4" i="6"/>
  <c r="BD4" i="6"/>
  <c r="AZ5" i="6"/>
  <c r="BA5" i="6" s="1"/>
  <c r="AZ6" i="6"/>
  <c r="BA6" i="6" s="1"/>
  <c r="AZ7" i="6"/>
  <c r="AZ4" i="6"/>
  <c r="AW4" i="6"/>
  <c r="AT4" i="6"/>
  <c r="AQ4" i="6"/>
  <c r="BQ5" i="6"/>
  <c r="BM5" i="6"/>
  <c r="BN5" i="6" s="1"/>
  <c r="BJ5" i="6"/>
  <c r="BK5" i="6" s="1"/>
  <c r="BG5" i="6"/>
  <c r="BH5" i="6" s="1"/>
  <c r="BO5" i="6" s="1"/>
  <c r="BD5" i="6"/>
  <c r="BE5" i="6" s="1"/>
  <c r="AW5" i="6"/>
  <c r="AX5" i="6" s="1"/>
  <c r="AT5" i="6"/>
  <c r="AU5" i="6" s="1"/>
  <c r="AQ5" i="6"/>
  <c r="AR5" i="6" s="1"/>
  <c r="AM5" i="6"/>
  <c r="AN5" i="6" s="1"/>
  <c r="AJ5" i="6"/>
  <c r="AK5" i="6" s="1"/>
  <c r="AG5" i="6"/>
  <c r="AH5" i="6" s="1"/>
  <c r="AO5" i="6" s="1"/>
  <c r="AC5" i="6"/>
  <c r="AD5" i="6" s="1"/>
  <c r="Z5" i="6"/>
  <c r="AA5" i="6" s="1"/>
  <c r="W5" i="6"/>
  <c r="X5" i="6" s="1"/>
  <c r="S5" i="6"/>
  <c r="T5" i="6" s="1"/>
  <c r="P5" i="6"/>
  <c r="Q5" i="6" s="1"/>
  <c r="M5" i="6"/>
  <c r="N5" i="6" s="1"/>
  <c r="J5" i="6"/>
  <c r="K5" i="6" s="1"/>
  <c r="BQ6" i="6"/>
  <c r="BM6" i="6"/>
  <c r="BN6" i="6" s="1"/>
  <c r="BJ6" i="6"/>
  <c r="BK6" i="6" s="1"/>
  <c r="BG6" i="6"/>
  <c r="BH6" i="6" s="1"/>
  <c r="BD6" i="6"/>
  <c r="BE6" i="6" s="1"/>
  <c r="AW6" i="6"/>
  <c r="AX6" i="6" s="1"/>
  <c r="AT6" i="6"/>
  <c r="AU6" i="6" s="1"/>
  <c r="AQ6" i="6"/>
  <c r="AR6" i="6" s="1"/>
  <c r="AM6" i="6"/>
  <c r="AN6" i="6" s="1"/>
  <c r="AJ6" i="6"/>
  <c r="AK6" i="6" s="1"/>
  <c r="AG6" i="6"/>
  <c r="AH6" i="6" s="1"/>
  <c r="AO6" i="6" s="1"/>
  <c r="AC6" i="6"/>
  <c r="AD6" i="6" s="1"/>
  <c r="Z6" i="6"/>
  <c r="AA6" i="6" s="1"/>
  <c r="W6" i="6"/>
  <c r="X6" i="6" s="1"/>
  <c r="S6" i="6"/>
  <c r="T6" i="6" s="1"/>
  <c r="P6" i="6"/>
  <c r="Q6" i="6" s="1"/>
  <c r="M6" i="6"/>
  <c r="N6" i="6" s="1"/>
  <c r="J6" i="6"/>
  <c r="K6" i="6" s="1"/>
  <c r="J60" i="6"/>
  <c r="BD54" i="6"/>
  <c r="BE54" i="6" s="1"/>
  <c r="BG54" i="6"/>
  <c r="BH54" i="6" s="1"/>
  <c r="BJ54" i="6"/>
  <c r="BK54" i="6"/>
  <c r="AQ51" i="6"/>
  <c r="AR51" i="6" s="1"/>
  <c r="AT51" i="6"/>
  <c r="AU51" i="6"/>
  <c r="AW51" i="6"/>
  <c r="AX51" i="6"/>
  <c r="BA51" i="6"/>
  <c r="BB51" i="6"/>
  <c r="AQ52" i="6"/>
  <c r="AR52" i="6" s="1"/>
  <c r="AT52" i="6"/>
  <c r="AU52" i="6"/>
  <c r="AW52" i="6"/>
  <c r="AX52" i="6"/>
  <c r="AQ53" i="6"/>
  <c r="AR53" i="6"/>
  <c r="AT53" i="6"/>
  <c r="AU53" i="6" s="1"/>
  <c r="AW53" i="6"/>
  <c r="AX53" i="6" s="1"/>
  <c r="AQ54" i="6"/>
  <c r="AR54" i="6"/>
  <c r="AT54" i="6"/>
  <c r="AU54" i="6"/>
  <c r="AW54" i="6"/>
  <c r="AX54" i="6"/>
  <c r="BA54" i="6"/>
  <c r="AG51" i="6"/>
  <c r="AH51" i="6" s="1"/>
  <c r="AJ51" i="6"/>
  <c r="AK51" i="6" s="1"/>
  <c r="AG52" i="6"/>
  <c r="AH52" i="6" s="1"/>
  <c r="AJ52" i="6"/>
  <c r="AK52" i="6" s="1"/>
  <c r="AG53" i="6"/>
  <c r="AH53" i="6"/>
  <c r="AJ53" i="6"/>
  <c r="AK53" i="6"/>
  <c r="AG54" i="6"/>
  <c r="AH54" i="6" s="1"/>
  <c r="AJ54" i="6"/>
  <c r="AK54" i="6" s="1"/>
  <c r="Z53" i="6"/>
  <c r="AA53" i="6"/>
  <c r="X54" i="6"/>
  <c r="Z54" i="6"/>
  <c r="AA54" i="6" s="1"/>
  <c r="J54" i="6"/>
  <c r="K54" i="6"/>
  <c r="M54" i="6"/>
  <c r="N54" i="6"/>
  <c r="P54" i="6"/>
  <c r="Z11" i="6"/>
  <c r="Z12" i="6"/>
  <c r="Z13" i="6"/>
  <c r="AC4" i="6"/>
  <c r="J87" i="5"/>
  <c r="J88" i="5"/>
  <c r="J89" i="5"/>
  <c r="J90" i="5"/>
  <c r="AT68" i="5"/>
  <c r="AU68" i="5" s="1"/>
  <c r="AW68" i="5"/>
  <c r="AX68" i="5"/>
  <c r="AZ68" i="5"/>
  <c r="BA68" i="5"/>
  <c r="BC68" i="5"/>
  <c r="BD68" i="5"/>
  <c r="BE68" i="5"/>
  <c r="AT69" i="5"/>
  <c r="AU69" i="5" s="1"/>
  <c r="AW69" i="5"/>
  <c r="AX69" i="5"/>
  <c r="AZ69" i="5"/>
  <c r="BA69" i="5"/>
  <c r="BC69" i="5"/>
  <c r="BD69" i="5"/>
  <c r="BE69" i="5"/>
  <c r="AT70" i="5"/>
  <c r="AU70" i="5" s="1"/>
  <c r="AW70" i="5"/>
  <c r="AX70" i="5" s="1"/>
  <c r="AZ70" i="5"/>
  <c r="BA70" i="5" s="1"/>
  <c r="BC70" i="5"/>
  <c r="BD70" i="5"/>
  <c r="AT71" i="5"/>
  <c r="AU71" i="5"/>
  <c r="AW71" i="5"/>
  <c r="AX71" i="5" s="1"/>
  <c r="AZ71" i="5"/>
  <c r="BA71" i="5" s="1"/>
  <c r="BC71" i="5"/>
  <c r="BD71" i="5"/>
  <c r="AT72" i="5"/>
  <c r="AU72" i="5"/>
  <c r="AW72" i="5"/>
  <c r="AX72" i="5"/>
  <c r="AZ72" i="5"/>
  <c r="BA72" i="5" s="1"/>
  <c r="BC72" i="5"/>
  <c r="BD72" i="5"/>
  <c r="AT73" i="5"/>
  <c r="AU73" i="5"/>
  <c r="AW73" i="5"/>
  <c r="AX73" i="5"/>
  <c r="AZ73" i="5"/>
  <c r="BA73" i="5" s="1"/>
  <c r="BC73" i="5"/>
  <c r="BD73" i="5"/>
  <c r="AT74" i="5"/>
  <c r="AU74" i="5" s="1"/>
  <c r="AW74" i="5"/>
  <c r="AX74" i="5"/>
  <c r="AZ74" i="5"/>
  <c r="BA74" i="5"/>
  <c r="BC74" i="5"/>
  <c r="BD74" i="5" s="1"/>
  <c r="AT75" i="5"/>
  <c r="AU75" i="5" s="1"/>
  <c r="AW75" i="5"/>
  <c r="AX75" i="5"/>
  <c r="AZ75" i="5"/>
  <c r="BA75" i="5"/>
  <c r="BC75" i="5"/>
  <c r="BD75" i="5" s="1"/>
  <c r="AT76" i="5"/>
  <c r="AU76" i="5" s="1"/>
  <c r="AW76" i="5"/>
  <c r="AX76" i="5"/>
  <c r="AZ76" i="5"/>
  <c r="BA76" i="5" s="1"/>
  <c r="BC76" i="5"/>
  <c r="BD76" i="5" s="1"/>
  <c r="AT77" i="5"/>
  <c r="AU77" i="5"/>
  <c r="AW77" i="5"/>
  <c r="AX77" i="5"/>
  <c r="AZ77" i="5"/>
  <c r="BA77" i="5"/>
  <c r="BC77" i="5"/>
  <c r="BD77" i="5"/>
  <c r="BE77" i="5"/>
  <c r="AT78" i="5"/>
  <c r="AU78" i="5"/>
  <c r="AW78" i="5"/>
  <c r="AX78" i="5"/>
  <c r="AZ78" i="5"/>
  <c r="BA78" i="5"/>
  <c r="BC78" i="5"/>
  <c r="BD78" i="5"/>
  <c r="BE78" i="5"/>
  <c r="AT79" i="5"/>
  <c r="AU79" i="5" s="1"/>
  <c r="AW79" i="5"/>
  <c r="AX79" i="5"/>
  <c r="AZ79" i="5"/>
  <c r="BA79" i="5" s="1"/>
  <c r="BC79" i="5"/>
  <c r="BD79" i="5"/>
  <c r="AT80" i="5"/>
  <c r="AU80" i="5"/>
  <c r="AW80" i="5"/>
  <c r="AX80" i="5"/>
  <c r="AZ80" i="5"/>
  <c r="BA80" i="5" s="1"/>
  <c r="BC80" i="5"/>
  <c r="BD80" i="5" s="1"/>
  <c r="AT81" i="5"/>
  <c r="AU81" i="5"/>
  <c r="AW81" i="5"/>
  <c r="AX81" i="5" s="1"/>
  <c r="AZ81" i="5"/>
  <c r="BA81" i="5"/>
  <c r="BC81" i="5"/>
  <c r="BD81" i="5"/>
  <c r="AT82" i="5"/>
  <c r="AU82" i="5"/>
  <c r="AW82" i="5"/>
  <c r="AX82" i="5"/>
  <c r="AZ82" i="5"/>
  <c r="BA82" i="5"/>
  <c r="BC82" i="5"/>
  <c r="BD82" i="5"/>
  <c r="AF67" i="5"/>
  <c r="AF68" i="5"/>
  <c r="AF69" i="5"/>
  <c r="AF70" i="5"/>
  <c r="BZ20" i="5"/>
  <c r="BZ21" i="5"/>
  <c r="BZ22" i="5"/>
  <c r="BZ23" i="5"/>
  <c r="BZ24" i="5"/>
  <c r="BZ25" i="5"/>
  <c r="BZ26" i="5"/>
  <c r="BZ27" i="5"/>
  <c r="BZ28" i="5"/>
  <c r="CA28" i="5" s="1"/>
  <c r="BZ29" i="5"/>
  <c r="BZ30" i="5"/>
  <c r="BZ31" i="5"/>
  <c r="BZ32" i="5"/>
  <c r="BZ33" i="5"/>
  <c r="BZ34" i="5"/>
  <c r="BZ35" i="5"/>
  <c r="AT28" i="5"/>
  <c r="AU28" i="5" s="1"/>
  <c r="AW28" i="5"/>
  <c r="AX28" i="5" s="1"/>
  <c r="AZ28" i="5"/>
  <c r="BA28" i="5" s="1"/>
  <c r="BC28" i="5"/>
  <c r="BD28" i="5" s="1"/>
  <c r="AT29" i="5"/>
  <c r="AU29" i="5"/>
  <c r="AW29" i="5"/>
  <c r="AX29" i="5"/>
  <c r="AZ29" i="5"/>
  <c r="BA29" i="5"/>
  <c r="BC29" i="5"/>
  <c r="BD29" i="5"/>
  <c r="BE29" i="5"/>
  <c r="AT30" i="5"/>
  <c r="AU30" i="5"/>
  <c r="AW30" i="5"/>
  <c r="AX30" i="5"/>
  <c r="AZ30" i="5"/>
  <c r="BA30" i="5" s="1"/>
  <c r="BC30" i="5"/>
  <c r="BD30" i="5" s="1"/>
  <c r="AT31" i="5"/>
  <c r="AU31" i="5" s="1"/>
  <c r="AW31" i="5"/>
  <c r="AX31" i="5"/>
  <c r="AZ31" i="5"/>
  <c r="BA31" i="5" s="1"/>
  <c r="BC31" i="5"/>
  <c r="BD31" i="5"/>
  <c r="AT32" i="5"/>
  <c r="AU32" i="5"/>
  <c r="AW32" i="5"/>
  <c r="AX32" i="5"/>
  <c r="AZ32" i="5"/>
  <c r="BA32" i="5"/>
  <c r="BC32" i="5"/>
  <c r="BD32" i="5" s="1"/>
  <c r="AT33" i="5"/>
  <c r="AU33" i="5"/>
  <c r="AW33" i="5"/>
  <c r="AX33" i="5" s="1"/>
  <c r="AZ33" i="5"/>
  <c r="BA33" i="5"/>
  <c r="BC33" i="5"/>
  <c r="BD33" i="5" s="1"/>
  <c r="AT34" i="5"/>
  <c r="AU34" i="5"/>
  <c r="AW34" i="5"/>
  <c r="AX34" i="5" s="1"/>
  <c r="AZ34" i="5"/>
  <c r="BA34" i="5"/>
  <c r="BC34" i="5"/>
  <c r="BD34" i="5"/>
  <c r="AT35" i="5"/>
  <c r="AU35" i="5"/>
  <c r="AW35" i="5"/>
  <c r="AX35" i="5"/>
  <c r="AZ35" i="5"/>
  <c r="BA35" i="5" s="1"/>
  <c r="BC35" i="5"/>
  <c r="BD35" i="5" s="1"/>
  <c r="AT36" i="5"/>
  <c r="AU36" i="5"/>
  <c r="AW36" i="5"/>
  <c r="AX36" i="5"/>
  <c r="AZ36" i="5"/>
  <c r="BA36" i="5"/>
  <c r="BC36" i="5"/>
  <c r="BD36" i="5"/>
  <c r="AT37" i="5"/>
  <c r="AU37" i="5" s="1"/>
  <c r="AW37" i="5"/>
  <c r="AX37" i="5"/>
  <c r="AZ37" i="5"/>
  <c r="BA37" i="5"/>
  <c r="BC37" i="5"/>
  <c r="BD37" i="5" s="1"/>
  <c r="AT38" i="5"/>
  <c r="AU38" i="5"/>
  <c r="AW38" i="5"/>
  <c r="AX38" i="5"/>
  <c r="AZ38" i="5"/>
  <c r="BA38" i="5"/>
  <c r="BC38" i="5"/>
  <c r="BD38" i="5"/>
  <c r="BE38" i="5" s="1"/>
  <c r="AT39" i="5"/>
  <c r="AU39" i="5" s="1"/>
  <c r="AW39" i="5"/>
  <c r="AX39" i="5"/>
  <c r="AZ39" i="5"/>
  <c r="BA39" i="5"/>
  <c r="BC39" i="5"/>
  <c r="BD39" i="5" s="1"/>
  <c r="AT40" i="5"/>
  <c r="AU40" i="5"/>
  <c r="AW40" i="5"/>
  <c r="AX40" i="5"/>
  <c r="AZ40" i="5"/>
  <c r="BA40" i="5"/>
  <c r="BC40" i="5"/>
  <c r="BD40" i="5"/>
  <c r="BE40" i="5"/>
  <c r="AT41" i="5"/>
  <c r="AU41" i="5"/>
  <c r="AW41" i="5"/>
  <c r="AX41" i="5" s="1"/>
  <c r="AZ41" i="5"/>
  <c r="BA41" i="5"/>
  <c r="BC41" i="5"/>
  <c r="BD41" i="5"/>
  <c r="AT42" i="5"/>
  <c r="AU42" i="5" s="1"/>
  <c r="AW42" i="5"/>
  <c r="AX42" i="5"/>
  <c r="AZ42" i="5"/>
  <c r="BA42" i="5" s="1"/>
  <c r="BC42" i="5"/>
  <c r="BD42" i="5"/>
  <c r="AT43" i="5"/>
  <c r="AU43" i="5"/>
  <c r="AW43" i="5"/>
  <c r="AX43" i="5"/>
  <c r="AZ43" i="5"/>
  <c r="BA43" i="5" s="1"/>
  <c r="BC43" i="5"/>
  <c r="BD43" i="5" s="1"/>
  <c r="AT44" i="5"/>
  <c r="AU44" i="5"/>
  <c r="AW44" i="5"/>
  <c r="AX44" i="5" s="1"/>
  <c r="AZ44" i="5"/>
  <c r="BA44" i="5"/>
  <c r="BC44" i="5"/>
  <c r="BD44" i="5"/>
  <c r="AT45" i="5"/>
  <c r="AU45" i="5" s="1"/>
  <c r="AW45" i="5"/>
  <c r="AX45" i="5" s="1"/>
  <c r="AZ45" i="5"/>
  <c r="BA45" i="5" s="1"/>
  <c r="BC45" i="5"/>
  <c r="BD45" i="5" s="1"/>
  <c r="AT46" i="5"/>
  <c r="AU46" i="5" s="1"/>
  <c r="AW46" i="5"/>
  <c r="AX46" i="5"/>
  <c r="AZ46" i="5"/>
  <c r="BA46" i="5" s="1"/>
  <c r="BC46" i="5"/>
  <c r="BD46" i="5" s="1"/>
  <c r="AT47" i="5"/>
  <c r="AU47" i="5"/>
  <c r="AW47" i="5"/>
  <c r="AX47" i="5" s="1"/>
  <c r="BE47" i="5" s="1"/>
  <c r="AZ47" i="5"/>
  <c r="BA47" i="5"/>
  <c r="BC47" i="5"/>
  <c r="BD47" i="5"/>
  <c r="AT48" i="5"/>
  <c r="AU48" i="5"/>
  <c r="AW48" i="5"/>
  <c r="AX48" i="5" s="1"/>
  <c r="AZ48" i="5"/>
  <c r="BA48" i="5"/>
  <c r="BC48" i="5"/>
  <c r="BD48" i="5" s="1"/>
  <c r="AT49" i="5"/>
  <c r="AU49" i="5"/>
  <c r="AW49" i="5"/>
  <c r="AX49" i="5"/>
  <c r="AZ49" i="5"/>
  <c r="BA49" i="5"/>
  <c r="BC49" i="5"/>
  <c r="BD49" i="5" s="1"/>
  <c r="BE49" i="5" s="1"/>
  <c r="AT50" i="5"/>
  <c r="AU50" i="5"/>
  <c r="AW50" i="5"/>
  <c r="AX50" i="5"/>
  <c r="AZ50" i="5"/>
  <c r="BA50" i="5" s="1"/>
  <c r="BC50" i="5"/>
  <c r="BD50" i="5"/>
  <c r="W22" i="5"/>
  <c r="X22" i="5" s="1"/>
  <c r="Z22" i="5"/>
  <c r="AA22" i="5" s="1"/>
  <c r="AC22" i="5"/>
  <c r="AD22" i="5"/>
  <c r="AF22" i="5"/>
  <c r="AG22" i="5"/>
  <c r="W23" i="5"/>
  <c r="X23" i="5"/>
  <c r="Z23" i="5"/>
  <c r="AA23" i="5"/>
  <c r="AC23" i="5"/>
  <c r="AD23" i="5"/>
  <c r="AF23" i="5"/>
  <c r="AG23" i="5"/>
  <c r="AH23" i="5" s="1"/>
  <c r="W24" i="5"/>
  <c r="X24" i="5"/>
  <c r="Z24" i="5"/>
  <c r="AA24" i="5"/>
  <c r="AC24" i="5"/>
  <c r="AD24" i="5" s="1"/>
  <c r="AF24" i="5"/>
  <c r="AG24" i="5" s="1"/>
  <c r="W25" i="5"/>
  <c r="X25" i="5" s="1"/>
  <c r="Z25" i="5"/>
  <c r="AA25" i="5"/>
  <c r="AC25" i="5"/>
  <c r="AD25" i="5"/>
  <c r="AF25" i="5"/>
  <c r="AG25" i="5"/>
  <c r="W26" i="5"/>
  <c r="X26" i="5"/>
  <c r="Z26" i="5"/>
  <c r="AA26" i="5"/>
  <c r="AC26" i="5"/>
  <c r="AD26" i="5"/>
  <c r="AF26" i="5"/>
  <c r="AG26" i="5"/>
  <c r="AH26" i="5"/>
  <c r="W27" i="5"/>
  <c r="X27" i="5" s="1"/>
  <c r="Z27" i="5"/>
  <c r="AA27" i="5" s="1"/>
  <c r="AC27" i="5"/>
  <c r="AD27" i="5" s="1"/>
  <c r="AF27" i="5"/>
  <c r="AG27" i="5"/>
  <c r="W28" i="5"/>
  <c r="X28" i="5"/>
  <c r="Z28" i="5"/>
  <c r="AA28" i="5"/>
  <c r="AC28" i="5"/>
  <c r="AD28" i="5"/>
  <c r="AF28" i="5"/>
  <c r="AG28" i="5" s="1"/>
  <c r="AH28" i="5" s="1"/>
  <c r="W29" i="5"/>
  <c r="X29" i="5"/>
  <c r="Z29" i="5"/>
  <c r="AA29" i="5"/>
  <c r="AC29" i="5"/>
  <c r="AD29" i="5" s="1"/>
  <c r="AF29" i="5"/>
  <c r="AG29" i="5" s="1"/>
  <c r="M23" i="5"/>
  <c r="N23" i="5" s="1"/>
  <c r="P23" i="5"/>
  <c r="Q23" i="5" s="1"/>
  <c r="S23" i="5"/>
  <c r="T23" i="5" s="1"/>
  <c r="M24" i="5"/>
  <c r="N24" i="5" s="1"/>
  <c r="P24" i="5"/>
  <c r="Q24" i="5" s="1"/>
  <c r="S24" i="5"/>
  <c r="T24" i="5" s="1"/>
  <c r="M25" i="5"/>
  <c r="N25" i="5" s="1"/>
  <c r="P25" i="5"/>
  <c r="Q25" i="5" s="1"/>
  <c r="S25" i="5"/>
  <c r="T25" i="5" s="1"/>
  <c r="M26" i="5"/>
  <c r="N26" i="5" s="1"/>
  <c r="P26" i="5"/>
  <c r="Q26" i="5" s="1"/>
  <c r="S26" i="5"/>
  <c r="T26" i="5" s="1"/>
  <c r="M27" i="5"/>
  <c r="N27" i="5" s="1"/>
  <c r="P27" i="5"/>
  <c r="Q27" i="5" s="1"/>
  <c r="S27" i="5"/>
  <c r="T27" i="5" s="1"/>
  <c r="K28" i="5"/>
  <c r="M28" i="5"/>
  <c r="N28" i="5" s="1"/>
  <c r="P28" i="5"/>
  <c r="Q28" i="5" s="1"/>
  <c r="S28" i="5"/>
  <c r="T28" i="5" s="1"/>
  <c r="M29" i="5"/>
  <c r="N29" i="5" s="1"/>
  <c r="P29" i="5"/>
  <c r="Q29" i="5" s="1"/>
  <c r="S29" i="5"/>
  <c r="T29" i="5" s="1"/>
  <c r="M30" i="5"/>
  <c r="N30" i="5" s="1"/>
  <c r="P30" i="5"/>
  <c r="Q30" i="5" s="1"/>
  <c r="S30" i="5"/>
  <c r="T30" i="5" s="1"/>
  <c r="M31" i="5"/>
  <c r="N31" i="5" s="1"/>
  <c r="P31" i="5"/>
  <c r="Q31" i="5"/>
  <c r="S31" i="5"/>
  <c r="T31" i="5" s="1"/>
  <c r="M32" i="5"/>
  <c r="N32" i="5" s="1"/>
  <c r="P32" i="5"/>
  <c r="Q32" i="5"/>
  <c r="S32" i="5"/>
  <c r="T32" i="5" s="1"/>
  <c r="M33" i="5"/>
  <c r="N33" i="5" s="1"/>
  <c r="P33" i="5"/>
  <c r="Q33" i="5" s="1"/>
  <c r="S33" i="5"/>
  <c r="T33" i="5" s="1"/>
  <c r="M34" i="5"/>
  <c r="N34" i="5" s="1"/>
  <c r="P34" i="5"/>
  <c r="Q34" i="5" s="1"/>
  <c r="S34" i="5"/>
  <c r="T34" i="5" s="1"/>
  <c r="M35" i="5"/>
  <c r="N35" i="5" s="1"/>
  <c r="P35" i="5"/>
  <c r="Q35" i="5" s="1"/>
  <c r="S35" i="5"/>
  <c r="T35" i="5" s="1"/>
  <c r="AZ4" i="5"/>
  <c r="AZ5" i="5"/>
  <c r="AZ6" i="5"/>
  <c r="AZ7" i="5"/>
  <c r="AZ54" i="1"/>
  <c r="AZ55" i="1"/>
  <c r="AZ56" i="1"/>
  <c r="AZ57" i="1"/>
  <c r="AZ58" i="1"/>
  <c r="AZ59" i="1"/>
  <c r="AW54" i="1"/>
  <c r="AW55" i="1"/>
  <c r="AW56" i="1"/>
  <c r="AW57" i="1"/>
  <c r="AW58" i="1"/>
  <c r="AW59" i="1"/>
  <c r="AW60" i="1"/>
  <c r="AP57" i="1"/>
  <c r="AP58" i="1"/>
  <c r="AP59" i="1"/>
  <c r="AP60" i="1"/>
  <c r="AP61" i="1"/>
  <c r="Y57" i="1"/>
  <c r="Y58" i="1"/>
  <c r="Y59" i="1"/>
  <c r="V62" i="1"/>
  <c r="W62" i="1" s="1"/>
  <c r="Y62" i="1"/>
  <c r="Z62" i="1" s="1"/>
  <c r="T63" i="1"/>
  <c r="V63" i="1"/>
  <c r="W63" i="1"/>
  <c r="Y63" i="1"/>
  <c r="Z63" i="1"/>
  <c r="V64" i="1"/>
  <c r="W64" i="1" s="1"/>
  <c r="Y64" i="1"/>
  <c r="Z64" i="1" s="1"/>
  <c r="V65" i="1"/>
  <c r="W65" i="1"/>
  <c r="Y65" i="1"/>
  <c r="Z65" i="1" s="1"/>
  <c r="V66" i="1"/>
  <c r="W66" i="1" s="1"/>
  <c r="Y66" i="1"/>
  <c r="Z66" i="1"/>
  <c r="T67" i="1"/>
  <c r="V67" i="1"/>
  <c r="W67" i="1" s="1"/>
  <c r="Y67" i="1"/>
  <c r="Z67" i="1"/>
  <c r="V68" i="1"/>
  <c r="W68" i="1" s="1"/>
  <c r="Y68" i="1"/>
  <c r="Z68" i="1" s="1"/>
  <c r="V69" i="1"/>
  <c r="W69" i="1"/>
  <c r="Y69" i="1"/>
  <c r="Z69" i="1" s="1"/>
  <c r="V70" i="1"/>
  <c r="W70" i="1"/>
  <c r="Y70" i="1"/>
  <c r="Z70" i="1"/>
  <c r="V71" i="1"/>
  <c r="W71" i="1" s="1"/>
  <c r="Y71" i="1"/>
  <c r="Z71" i="1"/>
  <c r="V72" i="1"/>
  <c r="W72" i="1" s="1"/>
  <c r="Y72" i="1"/>
  <c r="Z72" i="1" s="1"/>
  <c r="V73" i="1"/>
  <c r="W73" i="1"/>
  <c r="Y73" i="1"/>
  <c r="Z73" i="1"/>
  <c r="V74" i="1"/>
  <c r="W74" i="1"/>
  <c r="Y74" i="1"/>
  <c r="Z74" i="1"/>
  <c r="V75" i="1"/>
  <c r="W75" i="1"/>
  <c r="Y75" i="1"/>
  <c r="Z75" i="1" s="1"/>
  <c r="V76" i="1"/>
  <c r="W76" i="1"/>
  <c r="Y76" i="1"/>
  <c r="Z76" i="1"/>
  <c r="S57" i="1"/>
  <c r="S58" i="1"/>
  <c r="S59" i="1"/>
  <c r="S60" i="1"/>
  <c r="P63" i="1"/>
  <c r="P67" i="1"/>
  <c r="M63" i="1"/>
  <c r="L66" i="1"/>
  <c r="M66" i="1" s="1"/>
  <c r="L67" i="1"/>
  <c r="M67" i="1" s="1"/>
  <c r="L68" i="1"/>
  <c r="M68" i="1" s="1"/>
  <c r="I59" i="1"/>
  <c r="I60" i="1"/>
  <c r="I61" i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I73" i="1"/>
  <c r="I74" i="1"/>
  <c r="I75" i="1"/>
  <c r="I76" i="1"/>
  <c r="O37" i="1"/>
  <c r="O38" i="1"/>
  <c r="BC6" i="1"/>
  <c r="BC7" i="1"/>
  <c r="BC8" i="1"/>
  <c r="BC9" i="1"/>
  <c r="Y14" i="1"/>
  <c r="Y13" i="1"/>
  <c r="Y12" i="1"/>
  <c r="Y11" i="1"/>
  <c r="Y10" i="1"/>
  <c r="Y9" i="1"/>
  <c r="Y8" i="1"/>
  <c r="Y7" i="1"/>
  <c r="Y6" i="1"/>
  <c r="Y5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CC5" i="5"/>
  <c r="CD5" i="5" s="1"/>
  <c r="CC6" i="5"/>
  <c r="CC4" i="5"/>
  <c r="CD6" i="5"/>
  <c r="CC18" i="5"/>
  <c r="CC21" i="5"/>
  <c r="CC20" i="5"/>
  <c r="CC19" i="5"/>
  <c r="CC22" i="5"/>
  <c r="CC55" i="5"/>
  <c r="CC62" i="5"/>
  <c r="CC60" i="5"/>
  <c r="CC64" i="5"/>
  <c r="BT4" i="5"/>
  <c r="CD28" i="5"/>
  <c r="BU28" i="5"/>
  <c r="BW25" i="5"/>
  <c r="BX25" i="5" s="1"/>
  <c r="BW26" i="5"/>
  <c r="BX26" i="5" s="1"/>
  <c r="BW27" i="5"/>
  <c r="BX27" i="5" s="1"/>
  <c r="BW28" i="5"/>
  <c r="BX28" i="5" s="1"/>
  <c r="BW29" i="5"/>
  <c r="BW30" i="5"/>
  <c r="BW62" i="5"/>
  <c r="BT6" i="5"/>
  <c r="BU6" i="5" s="1"/>
  <c r="BW6" i="5"/>
  <c r="BX6" i="5" s="1"/>
  <c r="BZ6" i="5"/>
  <c r="CA6" i="5" s="1"/>
  <c r="BT5" i="5"/>
  <c r="BU5" i="5" s="1"/>
  <c r="BW5" i="5"/>
  <c r="BX5" i="5" s="1"/>
  <c r="BZ5" i="5"/>
  <c r="CA5" i="5" s="1"/>
  <c r="BT8" i="5"/>
  <c r="BU8" i="5" s="1"/>
  <c r="BW8" i="5"/>
  <c r="BX8" i="5" s="1"/>
  <c r="BZ8" i="5"/>
  <c r="CA8" i="5" s="1"/>
  <c r="CC8" i="5"/>
  <c r="CD8" i="5" s="1"/>
  <c r="BT9" i="5"/>
  <c r="BU9" i="5" s="1"/>
  <c r="BW9" i="5"/>
  <c r="BX9" i="5" s="1"/>
  <c r="BZ9" i="5"/>
  <c r="CA9" i="5" s="1"/>
  <c r="CC9" i="5"/>
  <c r="CD9" i="5" s="1"/>
  <c r="BE31" i="5" l="1"/>
  <c r="BE79" i="5"/>
  <c r="AE5" i="6"/>
  <c r="BB5" i="6"/>
  <c r="BO6" i="6"/>
  <c r="U5" i="6"/>
  <c r="E5" i="6" s="1"/>
  <c r="AH24" i="5"/>
  <c r="BE80" i="5"/>
  <c r="BE74" i="5"/>
  <c r="BE81" i="5"/>
  <c r="BE82" i="5"/>
  <c r="BE71" i="5"/>
  <c r="BE70" i="5"/>
  <c r="BE72" i="5"/>
  <c r="BE76" i="5"/>
  <c r="AA63" i="1"/>
  <c r="BP5" i="6"/>
  <c r="AE6" i="6"/>
  <c r="BB54" i="6"/>
  <c r="BB6" i="6"/>
  <c r="U6" i="6"/>
  <c r="BB52" i="6"/>
  <c r="BP6" i="6"/>
  <c r="G6" i="6" s="1"/>
  <c r="BP54" i="6"/>
  <c r="G54" i="6" s="1"/>
  <c r="AO52" i="6"/>
  <c r="AO54" i="6"/>
  <c r="AE54" i="6"/>
  <c r="BB53" i="6"/>
  <c r="BO54" i="6"/>
  <c r="AO51" i="6"/>
  <c r="U54" i="6"/>
  <c r="BE75" i="5"/>
  <c r="BE73" i="5"/>
  <c r="BE50" i="5"/>
  <c r="BE42" i="5"/>
  <c r="AH25" i="5"/>
  <c r="AH22" i="5"/>
  <c r="AH29" i="5"/>
  <c r="U28" i="5"/>
  <c r="BE34" i="5"/>
  <c r="BE39" i="5"/>
  <c r="BE44" i="5"/>
  <c r="BE36" i="5"/>
  <c r="BE41" i="5"/>
  <c r="BE33" i="5"/>
  <c r="BE28" i="5"/>
  <c r="BE30" i="5"/>
  <c r="BE46" i="5"/>
  <c r="BE43" i="5"/>
  <c r="BE35" i="5"/>
  <c r="BE32" i="5"/>
  <c r="BE48" i="5"/>
  <c r="BE45" i="5"/>
  <c r="BE37" i="5"/>
  <c r="AH27" i="5"/>
  <c r="Q67" i="1"/>
  <c r="AA67" i="1"/>
  <c r="Q63" i="1"/>
  <c r="CE28" i="5"/>
  <c r="CE5" i="5"/>
  <c r="CE8" i="5"/>
  <c r="CE6" i="5"/>
  <c r="CE9" i="5"/>
  <c r="AW63" i="1"/>
  <c r="AX63" i="1" s="1"/>
  <c r="BT96" i="5"/>
  <c r="BU96" i="5" s="1"/>
  <c r="BT95" i="5"/>
  <c r="BU95" i="5" s="1"/>
  <c r="BT94" i="5"/>
  <c r="BU94" i="5" s="1"/>
  <c r="BT93" i="5"/>
  <c r="BU93" i="5" s="1"/>
  <c r="BT92" i="5"/>
  <c r="BU92" i="5" s="1"/>
  <c r="BT88" i="5"/>
  <c r="BU88" i="5" s="1"/>
  <c r="BT87" i="5"/>
  <c r="BU87" i="5" s="1"/>
  <c r="BT86" i="5"/>
  <c r="BU86" i="5" s="1"/>
  <c r="BT91" i="5"/>
  <c r="BU91" i="5" s="1"/>
  <c r="BT90" i="5"/>
  <c r="BU90" i="5" s="1"/>
  <c r="BT89" i="5"/>
  <c r="BU89" i="5" s="1"/>
  <c r="BT85" i="5"/>
  <c r="BU85" i="5" s="1"/>
  <c r="BT82" i="5"/>
  <c r="BU82" i="5" s="1"/>
  <c r="BT81" i="5"/>
  <c r="BU81" i="5" s="1"/>
  <c r="BT80" i="5"/>
  <c r="BU80" i="5" s="1"/>
  <c r="BT79" i="5"/>
  <c r="BU79" i="5" s="1"/>
  <c r="BT78" i="5"/>
  <c r="BU78" i="5" s="1"/>
  <c r="BT77" i="5"/>
  <c r="BU77" i="5" s="1"/>
  <c r="BT76" i="5"/>
  <c r="BU76" i="5" s="1"/>
  <c r="BT75" i="5"/>
  <c r="BU75" i="5" s="1"/>
  <c r="BT74" i="5"/>
  <c r="BU74" i="5" s="1"/>
  <c r="BT73" i="5"/>
  <c r="BU73" i="5" s="1"/>
  <c r="BT72" i="5"/>
  <c r="BU72" i="5" s="1"/>
  <c r="BU71" i="5"/>
  <c r="BT70" i="5"/>
  <c r="BU70" i="5" s="1"/>
  <c r="BT69" i="5"/>
  <c r="BU69" i="5" s="1"/>
  <c r="BT68" i="5"/>
  <c r="BU68" i="5" s="1"/>
  <c r="BT67" i="5"/>
  <c r="BU67" i="5" s="1"/>
  <c r="BT66" i="5"/>
  <c r="BU66" i="5" s="1"/>
  <c r="BT60" i="5"/>
  <c r="BU60" i="5" s="1"/>
  <c r="BT64" i="5"/>
  <c r="BU64" i="5" s="1"/>
  <c r="BT62" i="5"/>
  <c r="BU62" i="5" s="1"/>
  <c r="BT55" i="5"/>
  <c r="BU55" i="5" s="1"/>
  <c r="BT65" i="5"/>
  <c r="BU65" i="5" s="1"/>
  <c r="BT63" i="5"/>
  <c r="BU63" i="5" s="1"/>
  <c r="BT61" i="5"/>
  <c r="BU61" i="5" s="1"/>
  <c r="BT59" i="5"/>
  <c r="BU59" i="5" s="1"/>
  <c r="BT58" i="5"/>
  <c r="BU58" i="5" s="1"/>
  <c r="BT57" i="5"/>
  <c r="BU57" i="5" s="1"/>
  <c r="BT56" i="5"/>
  <c r="BU56" i="5" s="1"/>
  <c r="BT54" i="5"/>
  <c r="BU54" i="5" s="1"/>
  <c r="BT53" i="5"/>
  <c r="BU53" i="5" s="1"/>
  <c r="BT50" i="5"/>
  <c r="BU50" i="5" s="1"/>
  <c r="BT49" i="5"/>
  <c r="BU49" i="5" s="1"/>
  <c r="BT48" i="5"/>
  <c r="BU48" i="5" s="1"/>
  <c r="BT47" i="5"/>
  <c r="BU47" i="5" s="1"/>
  <c r="BT46" i="5"/>
  <c r="BU46" i="5" s="1"/>
  <c r="BT45" i="5"/>
  <c r="BU45" i="5" s="1"/>
  <c r="BT44" i="5"/>
  <c r="BU44" i="5" s="1"/>
  <c r="BT43" i="5"/>
  <c r="BU43" i="5" s="1"/>
  <c r="BT42" i="5"/>
  <c r="BU42" i="5" s="1"/>
  <c r="BT41" i="5"/>
  <c r="BU41" i="5" s="1"/>
  <c r="BT40" i="5"/>
  <c r="BU40" i="5" s="1"/>
  <c r="BT39" i="5"/>
  <c r="BU39" i="5" s="1"/>
  <c r="BT38" i="5"/>
  <c r="BU38" i="5" s="1"/>
  <c r="BT37" i="5"/>
  <c r="BU37" i="5" s="1"/>
  <c r="BT36" i="5"/>
  <c r="BU36" i="5" s="1"/>
  <c r="BT35" i="5"/>
  <c r="BU35" i="5" s="1"/>
  <c r="BT34" i="5"/>
  <c r="BU34" i="5" s="1"/>
  <c r="BT33" i="5"/>
  <c r="BU33" i="5" s="1"/>
  <c r="BT32" i="5"/>
  <c r="BU32" i="5" s="1"/>
  <c r="BT31" i="5"/>
  <c r="BU31" i="5" s="1"/>
  <c r="BT30" i="5"/>
  <c r="BU30" i="5" s="1"/>
  <c r="BT29" i="5"/>
  <c r="BU29" i="5" s="1"/>
  <c r="BT27" i="5"/>
  <c r="BU27" i="5" s="1"/>
  <c r="BT26" i="5"/>
  <c r="BU26" i="5" s="1"/>
  <c r="BT25" i="5"/>
  <c r="BU25" i="5" s="1"/>
  <c r="BT22" i="5"/>
  <c r="BU22" i="5" s="1"/>
  <c r="BT24" i="5"/>
  <c r="BU24" i="5" s="1"/>
  <c r="BT23" i="5"/>
  <c r="BU23" i="5" s="1"/>
  <c r="BT21" i="5"/>
  <c r="BU21" i="5" s="1"/>
  <c r="BT20" i="5"/>
  <c r="BU20" i="5" s="1"/>
  <c r="BT19" i="5"/>
  <c r="BU19" i="5" s="1"/>
  <c r="BT18" i="5"/>
  <c r="BU18" i="5" s="1"/>
  <c r="BT15" i="5"/>
  <c r="BU15" i="5" s="1"/>
  <c r="BT14" i="5"/>
  <c r="BU14" i="5" s="1"/>
  <c r="BT13" i="5"/>
  <c r="BU13" i="5" s="1"/>
  <c r="BT12" i="5"/>
  <c r="BU12" i="5" s="1"/>
  <c r="BT11" i="5"/>
  <c r="BU11" i="5" s="1"/>
  <c r="BT10" i="5"/>
  <c r="BU10" i="5" s="1"/>
  <c r="BT7" i="5"/>
  <c r="BU7" i="5" s="1"/>
  <c r="BU4" i="5"/>
  <c r="BC57" i="1"/>
  <c r="BC63" i="1"/>
  <c r="BD63" i="1" s="1"/>
  <c r="BC56" i="1"/>
  <c r="BC58" i="1"/>
  <c r="BC59" i="1"/>
  <c r="BC60" i="1"/>
  <c r="BC61" i="1"/>
  <c r="BC62" i="1"/>
  <c r="BC55" i="1"/>
  <c r="BC64" i="1"/>
  <c r="BC66" i="1"/>
  <c r="BC67" i="1"/>
  <c r="BD67" i="1" s="1"/>
  <c r="BC68" i="1"/>
  <c r="BC69" i="1"/>
  <c r="BC70" i="1"/>
  <c r="BC71" i="1"/>
  <c r="BC72" i="1"/>
  <c r="BC73" i="1"/>
  <c r="BC75" i="1"/>
  <c r="BC78" i="1"/>
  <c r="BC79" i="1"/>
  <c r="BC80" i="1"/>
  <c r="BC81" i="1"/>
  <c r="BC76" i="1"/>
  <c r="BC77" i="1"/>
  <c r="BC65" i="1"/>
  <c r="BD65" i="1" s="1"/>
  <c r="BC74" i="1"/>
  <c r="BD74" i="1" s="1"/>
  <c r="BC54" i="1"/>
  <c r="AZ63" i="1"/>
  <c r="BA63" i="1" s="1"/>
  <c r="AZ60" i="1"/>
  <c r="AZ61" i="1"/>
  <c r="AZ62" i="1"/>
  <c r="AZ64" i="1"/>
  <c r="AZ66" i="1"/>
  <c r="AZ67" i="1"/>
  <c r="BA67" i="1" s="1"/>
  <c r="AZ68" i="1"/>
  <c r="AZ69" i="1"/>
  <c r="AZ70" i="1"/>
  <c r="AZ71" i="1"/>
  <c r="AZ72" i="1"/>
  <c r="AZ73" i="1"/>
  <c r="AZ75" i="1"/>
  <c r="AZ78" i="1"/>
  <c r="AZ79" i="1"/>
  <c r="AZ80" i="1"/>
  <c r="AZ81" i="1"/>
  <c r="AZ76" i="1"/>
  <c r="AZ77" i="1"/>
  <c r="AZ65" i="1"/>
  <c r="BA65" i="1" s="1"/>
  <c r="AZ74" i="1"/>
  <c r="BA74" i="1" s="1"/>
  <c r="AW61" i="1"/>
  <c r="AW62" i="1"/>
  <c r="AW64" i="1"/>
  <c r="AW66" i="1"/>
  <c r="AW67" i="1"/>
  <c r="AX67" i="1" s="1"/>
  <c r="AW68" i="1"/>
  <c r="AW69" i="1"/>
  <c r="AW70" i="1"/>
  <c r="AW71" i="1"/>
  <c r="AW72" i="1"/>
  <c r="AW73" i="1"/>
  <c r="AW75" i="1"/>
  <c r="AW78" i="1"/>
  <c r="AW79" i="1"/>
  <c r="AW80" i="1"/>
  <c r="AW81" i="1"/>
  <c r="AW76" i="1"/>
  <c r="AW77" i="1"/>
  <c r="AW65" i="1"/>
  <c r="AX65" i="1" s="1"/>
  <c r="AW74" i="1"/>
  <c r="AX74" i="1" s="1"/>
  <c r="I55" i="1"/>
  <c r="AS65" i="1"/>
  <c r="AT65" i="1" s="1"/>
  <c r="AP65" i="1"/>
  <c r="AQ65" i="1" s="1"/>
  <c r="AM65" i="1"/>
  <c r="AN65" i="1" s="1"/>
  <c r="AI65" i="1"/>
  <c r="AJ65" i="1" s="1"/>
  <c r="AF65" i="1"/>
  <c r="AG65" i="1" s="1"/>
  <c r="AC65" i="1"/>
  <c r="AD65" i="1" s="1"/>
  <c r="S65" i="1"/>
  <c r="T65" i="1" s="1"/>
  <c r="AA65" i="1" s="1"/>
  <c r="O65" i="1"/>
  <c r="P65" i="1" s="1"/>
  <c r="L65" i="1"/>
  <c r="M65" i="1" s="1"/>
  <c r="AS74" i="1"/>
  <c r="AT74" i="1" s="1"/>
  <c r="AP74" i="1"/>
  <c r="AQ74" i="1" s="1"/>
  <c r="AM74" i="1"/>
  <c r="AN74" i="1" s="1"/>
  <c r="AI74" i="1"/>
  <c r="AJ74" i="1" s="1"/>
  <c r="AF74" i="1"/>
  <c r="AG74" i="1" s="1"/>
  <c r="AC74" i="1"/>
  <c r="AD74" i="1" s="1"/>
  <c r="S74" i="1"/>
  <c r="T74" i="1" s="1"/>
  <c r="AA74" i="1" s="1"/>
  <c r="O74" i="1"/>
  <c r="P74" i="1" s="1"/>
  <c r="L74" i="1"/>
  <c r="M74" i="1" s="1"/>
  <c r="J74" i="1"/>
  <c r="BD75" i="6"/>
  <c r="BE75" i="6" s="1"/>
  <c r="BD74" i="6"/>
  <c r="BE74" i="6" s="1"/>
  <c r="BD73" i="6"/>
  <c r="BE73" i="6" s="1"/>
  <c r="BD72" i="6"/>
  <c r="BE72" i="6" s="1"/>
  <c r="BD71" i="6"/>
  <c r="BE71" i="6" s="1"/>
  <c r="BD70" i="6"/>
  <c r="BE70" i="6" s="1"/>
  <c r="BE69" i="6"/>
  <c r="BD66" i="6"/>
  <c r="BE66" i="6" s="1"/>
  <c r="BD65" i="6"/>
  <c r="BE65" i="6" s="1"/>
  <c r="BD64" i="6"/>
  <c r="BE64" i="6" s="1"/>
  <c r="BD63" i="6"/>
  <c r="BE63" i="6" s="1"/>
  <c r="BD62" i="6"/>
  <c r="BE62" i="6" s="1"/>
  <c r="BE59" i="6"/>
  <c r="BD61" i="6"/>
  <c r="BE61" i="6" s="1"/>
  <c r="BD60" i="6"/>
  <c r="BE60" i="6" s="1"/>
  <c r="BD56" i="6"/>
  <c r="BE56" i="6" s="1"/>
  <c r="BD55" i="6"/>
  <c r="BE55" i="6" s="1"/>
  <c r="BD49" i="6"/>
  <c r="BE49" i="6" s="1"/>
  <c r="BD53" i="6"/>
  <c r="BE53" i="6" s="1"/>
  <c r="BD52" i="6"/>
  <c r="BE52" i="6" s="1"/>
  <c r="BD51" i="6"/>
  <c r="BE51" i="6" s="1"/>
  <c r="BE48" i="6"/>
  <c r="BD50" i="6"/>
  <c r="BE50" i="6" s="1"/>
  <c r="BD45" i="6"/>
  <c r="BE45" i="6" s="1"/>
  <c r="BD44" i="6"/>
  <c r="BE44" i="6" s="1"/>
  <c r="BD43" i="6"/>
  <c r="BE43" i="6" s="1"/>
  <c r="BD42" i="6"/>
  <c r="BE42" i="6" s="1"/>
  <c r="BD41" i="6"/>
  <c r="BE41" i="6" s="1"/>
  <c r="BD40" i="6"/>
  <c r="BE40" i="6" s="1"/>
  <c r="BD39" i="6"/>
  <c r="BE39" i="6" s="1"/>
  <c r="BD38" i="6"/>
  <c r="BE38" i="6" s="1"/>
  <c r="BD37" i="6"/>
  <c r="BE37" i="6" s="1"/>
  <c r="BD32" i="6"/>
  <c r="BE32" i="6" s="1"/>
  <c r="BD36" i="6"/>
  <c r="BE36" i="6" s="1"/>
  <c r="BD35" i="6"/>
  <c r="BE35" i="6" s="1"/>
  <c r="BD34" i="6"/>
  <c r="BE34" i="6" s="1"/>
  <c r="BD33" i="6"/>
  <c r="BE33" i="6" s="1"/>
  <c r="BD31" i="6"/>
  <c r="BE31" i="6" s="1"/>
  <c r="BD30" i="6"/>
  <c r="BE30" i="6" s="1"/>
  <c r="BD29" i="6"/>
  <c r="BE29" i="6" s="1"/>
  <c r="BD28" i="6"/>
  <c r="BE28" i="6" s="1"/>
  <c r="BD27" i="6"/>
  <c r="BE27" i="6" s="1"/>
  <c r="BD26" i="6"/>
  <c r="BE26" i="6" s="1"/>
  <c r="BD25" i="6"/>
  <c r="BE25" i="6" s="1"/>
  <c r="BE23" i="6"/>
  <c r="BD24" i="6"/>
  <c r="BE24" i="6" s="1"/>
  <c r="BD20" i="6"/>
  <c r="BE20" i="6" s="1"/>
  <c r="BD19" i="6"/>
  <c r="BE19" i="6" s="1"/>
  <c r="BD18" i="6"/>
  <c r="BE18" i="6" s="1"/>
  <c r="BD17" i="6"/>
  <c r="BE17" i="6" s="1"/>
  <c r="BD16" i="6"/>
  <c r="BE16" i="6" s="1"/>
  <c r="BD10" i="6"/>
  <c r="BE10" i="6" s="1"/>
  <c r="BD15" i="6"/>
  <c r="BE15" i="6" s="1"/>
  <c r="BD12" i="6"/>
  <c r="BE12" i="6" s="1"/>
  <c r="BD14" i="6"/>
  <c r="BE14" i="6" s="1"/>
  <c r="BD13" i="6"/>
  <c r="BE13" i="6" s="1"/>
  <c r="BD11" i="6"/>
  <c r="BE11" i="6" s="1"/>
  <c r="BD7" i="6"/>
  <c r="BE7" i="6" s="1"/>
  <c r="BE4" i="6"/>
  <c r="Q65" i="1" l="1"/>
  <c r="E6" i="6"/>
  <c r="F6" i="6" s="1"/>
  <c r="H6" i="6" s="1"/>
  <c r="E54" i="6"/>
  <c r="F54" i="6" s="1"/>
  <c r="H54" i="6" s="1"/>
  <c r="AK65" i="1"/>
  <c r="AU65" i="1"/>
  <c r="Q74" i="1"/>
  <c r="BE65" i="1"/>
  <c r="AK74" i="1"/>
  <c r="BE74" i="1"/>
  <c r="AU74" i="1"/>
  <c r="BE67" i="1"/>
  <c r="BE63" i="1"/>
  <c r="AS67" i="1"/>
  <c r="AT67" i="1" s="1"/>
  <c r="AP67" i="1"/>
  <c r="AQ67" i="1" s="1"/>
  <c r="AZ66" i="5"/>
  <c r="AM63" i="1"/>
  <c r="AN63" i="1" s="1"/>
  <c r="AP63" i="1"/>
  <c r="AQ63" i="1" s="1"/>
  <c r="AS63" i="1"/>
  <c r="AT63" i="1" s="1"/>
  <c r="BD73" i="1"/>
  <c r="BA73" i="1"/>
  <c r="AX73" i="1"/>
  <c r="AS73" i="1"/>
  <c r="AT73" i="1" s="1"/>
  <c r="AP73" i="1"/>
  <c r="AQ73" i="1" s="1"/>
  <c r="AM73" i="1"/>
  <c r="AN73" i="1" s="1"/>
  <c r="AI73" i="1"/>
  <c r="AJ73" i="1" s="1"/>
  <c r="AF73" i="1"/>
  <c r="AG73" i="1" s="1"/>
  <c r="AC73" i="1"/>
  <c r="AD73" i="1" s="1"/>
  <c r="S73" i="1"/>
  <c r="T73" i="1" s="1"/>
  <c r="AA73" i="1" s="1"/>
  <c r="O73" i="1"/>
  <c r="P73" i="1" s="1"/>
  <c r="L73" i="1"/>
  <c r="M73" i="1" s="1"/>
  <c r="J73" i="1"/>
  <c r="AM67" i="1"/>
  <c r="AN67" i="1" s="1"/>
  <c r="AT24" i="5"/>
  <c r="AU24" i="5" s="1"/>
  <c r="AT21" i="5"/>
  <c r="AU21" i="5" s="1"/>
  <c r="AT20" i="5"/>
  <c r="AU20" i="5" s="1"/>
  <c r="AT25" i="5"/>
  <c r="AU25" i="5" s="1"/>
  <c r="AT26" i="5"/>
  <c r="AU26" i="5" s="1"/>
  <c r="AT18" i="5"/>
  <c r="AU18" i="5" s="1"/>
  <c r="AT19" i="5"/>
  <c r="AU19" i="5" s="1"/>
  <c r="AT27" i="5"/>
  <c r="AU27" i="5" s="1"/>
  <c r="AT22" i="5"/>
  <c r="AU22" i="5" s="1"/>
  <c r="BD61" i="1"/>
  <c r="BA61" i="1"/>
  <c r="AX61" i="1"/>
  <c r="AS61" i="1"/>
  <c r="AT61" i="1" s="1"/>
  <c r="AQ61" i="1"/>
  <c r="AM61" i="1"/>
  <c r="AN61" i="1" s="1"/>
  <c r="AI61" i="1"/>
  <c r="AJ61" i="1" s="1"/>
  <c r="AF61" i="1"/>
  <c r="AG61" i="1" s="1"/>
  <c r="AC61" i="1"/>
  <c r="AD61" i="1" s="1"/>
  <c r="Y61" i="1"/>
  <c r="Z61" i="1" s="1"/>
  <c r="V61" i="1"/>
  <c r="W61" i="1" s="1"/>
  <c r="S61" i="1"/>
  <c r="T61" i="1" s="1"/>
  <c r="O61" i="1"/>
  <c r="P61" i="1" s="1"/>
  <c r="L61" i="1"/>
  <c r="M61" i="1" s="1"/>
  <c r="J61" i="1"/>
  <c r="BD76" i="1"/>
  <c r="BA76" i="1"/>
  <c r="AX76" i="1"/>
  <c r="AS76" i="1"/>
  <c r="AT76" i="1" s="1"/>
  <c r="AP76" i="1"/>
  <c r="AQ76" i="1" s="1"/>
  <c r="AM76" i="1"/>
  <c r="AN76" i="1" s="1"/>
  <c r="AI76" i="1"/>
  <c r="AJ76" i="1" s="1"/>
  <c r="AF76" i="1"/>
  <c r="AG76" i="1" s="1"/>
  <c r="AC76" i="1"/>
  <c r="AD76" i="1" s="1"/>
  <c r="S76" i="1"/>
  <c r="T76" i="1" s="1"/>
  <c r="AA76" i="1" s="1"/>
  <c r="O76" i="1"/>
  <c r="P76" i="1" s="1"/>
  <c r="L76" i="1"/>
  <c r="M76" i="1" s="1"/>
  <c r="J76" i="1"/>
  <c r="BD77" i="1"/>
  <c r="BA77" i="1"/>
  <c r="AX77" i="1"/>
  <c r="AS77" i="1"/>
  <c r="AT77" i="1" s="1"/>
  <c r="AP77" i="1"/>
  <c r="AQ77" i="1" s="1"/>
  <c r="AM77" i="1"/>
  <c r="AN77" i="1" s="1"/>
  <c r="AI77" i="1"/>
  <c r="AJ77" i="1" s="1"/>
  <c r="AF77" i="1"/>
  <c r="AG77" i="1" s="1"/>
  <c r="AC77" i="1"/>
  <c r="AD77" i="1" s="1"/>
  <c r="Y77" i="1"/>
  <c r="Z77" i="1" s="1"/>
  <c r="V77" i="1"/>
  <c r="W77" i="1" s="1"/>
  <c r="S77" i="1"/>
  <c r="T77" i="1" s="1"/>
  <c r="O77" i="1"/>
  <c r="P77" i="1" s="1"/>
  <c r="L77" i="1"/>
  <c r="M77" i="1" s="1"/>
  <c r="I77" i="1"/>
  <c r="J77" i="1" s="1"/>
  <c r="BD59" i="1"/>
  <c r="BA59" i="1"/>
  <c r="AX59" i="1"/>
  <c r="AS59" i="1"/>
  <c r="AT59" i="1" s="1"/>
  <c r="AQ59" i="1"/>
  <c r="AM59" i="1"/>
  <c r="AN59" i="1" s="1"/>
  <c r="AI59" i="1"/>
  <c r="AJ59" i="1" s="1"/>
  <c r="AF59" i="1"/>
  <c r="AG59" i="1" s="1"/>
  <c r="AC59" i="1"/>
  <c r="AD59" i="1" s="1"/>
  <c r="Z59" i="1"/>
  <c r="V59" i="1"/>
  <c r="W59" i="1" s="1"/>
  <c r="T59" i="1"/>
  <c r="O59" i="1"/>
  <c r="P59" i="1" s="1"/>
  <c r="L59" i="1"/>
  <c r="M59" i="1" s="1"/>
  <c r="J59" i="1"/>
  <c r="AT96" i="5"/>
  <c r="AU96" i="5" s="1"/>
  <c r="AT95" i="5"/>
  <c r="AU95" i="5" s="1"/>
  <c r="AT94" i="5"/>
  <c r="AU94" i="5" s="1"/>
  <c r="AT93" i="5"/>
  <c r="AU93" i="5" s="1"/>
  <c r="AT92" i="5"/>
  <c r="AU92" i="5" s="1"/>
  <c r="AT85" i="5"/>
  <c r="AU85" i="5" s="1"/>
  <c r="AT87" i="5"/>
  <c r="AU87" i="5" s="1"/>
  <c r="AT86" i="5"/>
  <c r="AU86" i="5" s="1"/>
  <c r="AT91" i="5"/>
  <c r="AU91" i="5" s="1"/>
  <c r="AT90" i="5"/>
  <c r="AU90" i="5" s="1"/>
  <c r="AT89" i="5"/>
  <c r="AU89" i="5" s="1"/>
  <c r="AT88" i="5"/>
  <c r="AU88" i="5" s="1"/>
  <c r="AT57" i="5"/>
  <c r="AU57" i="5" s="1"/>
  <c r="AT64" i="5"/>
  <c r="AU64" i="5" s="1"/>
  <c r="AT66" i="5"/>
  <c r="AU66" i="5" s="1"/>
  <c r="AT61" i="5"/>
  <c r="AU61" i="5" s="1"/>
  <c r="AT60" i="5"/>
  <c r="AU60" i="5" s="1"/>
  <c r="AT67" i="5"/>
  <c r="AU67" i="5" s="1"/>
  <c r="AT62" i="5"/>
  <c r="AU62" i="5" s="1"/>
  <c r="AT55" i="5"/>
  <c r="AU55" i="5" s="1"/>
  <c r="AT65" i="5"/>
  <c r="AU65" i="5" s="1"/>
  <c r="AT63" i="5"/>
  <c r="AU63" i="5" s="1"/>
  <c r="AT59" i="5"/>
  <c r="AU59" i="5" s="1"/>
  <c r="AT58" i="5"/>
  <c r="AU58" i="5" s="1"/>
  <c r="AT56" i="5"/>
  <c r="AU56" i="5" s="1"/>
  <c r="AT54" i="5"/>
  <c r="AU54" i="5" s="1"/>
  <c r="AT53" i="5"/>
  <c r="AU53" i="5" s="1"/>
  <c r="AT23" i="5"/>
  <c r="AU23" i="5" s="1"/>
  <c r="AT15" i="5"/>
  <c r="AU15" i="5" s="1"/>
  <c r="AT14" i="5"/>
  <c r="AU14" i="5" s="1"/>
  <c r="AT13" i="5"/>
  <c r="AU13" i="5" s="1"/>
  <c r="AT12" i="5"/>
  <c r="AU12" i="5" s="1"/>
  <c r="AT11" i="5"/>
  <c r="AU11" i="5" s="1"/>
  <c r="AT10" i="5"/>
  <c r="AU10" i="5" s="1"/>
  <c r="AT7" i="5"/>
  <c r="AU7" i="5" s="1"/>
  <c r="AT9" i="5"/>
  <c r="AU9" i="5" s="1"/>
  <c r="AT8" i="5"/>
  <c r="AU8" i="5" s="1"/>
  <c r="AT4" i="5"/>
  <c r="AT5" i="5"/>
  <c r="AU5" i="5" s="1"/>
  <c r="AT6" i="5"/>
  <c r="AU6" i="5" s="1"/>
  <c r="AQ75" i="6"/>
  <c r="AR75" i="6" s="1"/>
  <c r="AQ74" i="6"/>
  <c r="AR74" i="6" s="1"/>
  <c r="AQ73" i="6"/>
  <c r="AR73" i="6" s="1"/>
  <c r="AQ72" i="6"/>
  <c r="AR72" i="6" s="1"/>
  <c r="AQ71" i="6"/>
  <c r="AR71" i="6" s="1"/>
  <c r="AQ70" i="6"/>
  <c r="AR70" i="6" s="1"/>
  <c r="AQ69" i="6"/>
  <c r="AR69" i="6" s="1"/>
  <c r="AQ66" i="6"/>
  <c r="AR66" i="6" s="1"/>
  <c r="AQ65" i="6"/>
  <c r="AR65" i="6" s="1"/>
  <c r="AQ62" i="6"/>
  <c r="AQ63" i="6"/>
  <c r="AQ64" i="6"/>
  <c r="AR64" i="6" s="1"/>
  <c r="AQ60" i="6"/>
  <c r="AQ61" i="6"/>
  <c r="AQ56" i="6"/>
  <c r="AR56" i="6" s="1"/>
  <c r="AQ55" i="6"/>
  <c r="AR55" i="6" s="1"/>
  <c r="AQ49" i="6"/>
  <c r="AR49" i="6" s="1"/>
  <c r="AR48" i="6"/>
  <c r="AQ50" i="6"/>
  <c r="AR50" i="6" s="1"/>
  <c r="AQ45" i="6"/>
  <c r="AR45" i="6" s="1"/>
  <c r="AQ44" i="6"/>
  <c r="AR44" i="6" s="1"/>
  <c r="AQ43" i="6"/>
  <c r="AR43" i="6" s="1"/>
  <c r="AQ42" i="6"/>
  <c r="AR42" i="6" s="1"/>
  <c r="AQ41" i="6"/>
  <c r="AR41" i="6" s="1"/>
  <c r="AQ40" i="6"/>
  <c r="AR40" i="6" s="1"/>
  <c r="AQ39" i="6"/>
  <c r="AR39" i="6" s="1"/>
  <c r="AQ38" i="6"/>
  <c r="AR38" i="6" s="1"/>
  <c r="AQ37" i="6"/>
  <c r="AR37" i="6" s="1"/>
  <c r="AQ32" i="6"/>
  <c r="AR32" i="6" s="1"/>
  <c r="AQ36" i="6"/>
  <c r="AR36" i="6" s="1"/>
  <c r="AQ34" i="6"/>
  <c r="AQ35" i="6"/>
  <c r="AR35" i="6" s="1"/>
  <c r="AQ33" i="6"/>
  <c r="AR33" i="6" s="1"/>
  <c r="AQ29" i="6"/>
  <c r="AR29" i="6" s="1"/>
  <c r="AQ31" i="6"/>
  <c r="AR31" i="6" s="1"/>
  <c r="AQ30" i="6"/>
  <c r="AR30" i="6" s="1"/>
  <c r="AQ28" i="6"/>
  <c r="AR28" i="6" s="1"/>
  <c r="AQ25" i="6"/>
  <c r="AR25" i="6" s="1"/>
  <c r="AQ26" i="6"/>
  <c r="AR26" i="6" s="1"/>
  <c r="AQ27" i="6"/>
  <c r="AR27" i="6" s="1"/>
  <c r="AQ24" i="6"/>
  <c r="AR24" i="6" s="1"/>
  <c r="AR23" i="6"/>
  <c r="AQ20" i="6"/>
  <c r="AR20" i="6" s="1"/>
  <c r="AQ19" i="6"/>
  <c r="AR19" i="6" s="1"/>
  <c r="AQ18" i="6"/>
  <c r="AR18" i="6" s="1"/>
  <c r="AQ17" i="6"/>
  <c r="AR17" i="6" s="1"/>
  <c r="AQ16" i="6"/>
  <c r="AR16" i="6" s="1"/>
  <c r="AQ14" i="6"/>
  <c r="AR14" i="6" s="1"/>
  <c r="AQ15" i="6"/>
  <c r="AR15" i="6" s="1"/>
  <c r="AR10" i="6"/>
  <c r="AQ13" i="6"/>
  <c r="AR13" i="6" s="1"/>
  <c r="AQ12" i="6"/>
  <c r="AR12" i="6" s="1"/>
  <c r="AQ11" i="6"/>
  <c r="AR11" i="6" s="1"/>
  <c r="AQ7" i="6"/>
  <c r="AR7" i="6" s="1"/>
  <c r="AR4" i="6"/>
  <c r="BA4" i="6"/>
  <c r="BA7" i="6"/>
  <c r="BA11" i="6"/>
  <c r="BA12" i="6"/>
  <c r="BA13" i="6"/>
  <c r="BA10" i="6"/>
  <c r="BA15" i="6"/>
  <c r="BA14" i="6"/>
  <c r="BA16" i="6"/>
  <c r="BA17" i="6"/>
  <c r="BA18" i="6"/>
  <c r="BA19" i="6"/>
  <c r="BA20" i="6"/>
  <c r="BA23" i="6"/>
  <c r="BA24" i="6"/>
  <c r="BA27" i="6"/>
  <c r="BA26" i="6"/>
  <c r="BA25" i="6"/>
  <c r="BA28" i="6"/>
  <c r="BA30" i="6"/>
  <c r="BA31" i="6"/>
  <c r="BA29" i="6"/>
  <c r="BA33" i="6"/>
  <c r="BA35" i="6"/>
  <c r="BA34" i="6"/>
  <c r="BA36" i="6"/>
  <c r="BA32" i="6"/>
  <c r="BA37" i="6"/>
  <c r="BA38" i="6"/>
  <c r="BA39" i="6"/>
  <c r="BA40" i="6"/>
  <c r="BA41" i="6"/>
  <c r="BA42" i="6"/>
  <c r="BA43" i="6"/>
  <c r="BA44" i="6"/>
  <c r="BA45" i="6"/>
  <c r="BA50" i="6"/>
  <c r="BA48" i="6"/>
  <c r="BA49" i="6"/>
  <c r="BA55" i="6"/>
  <c r="BA56" i="6"/>
  <c r="AZ61" i="6"/>
  <c r="BA61" i="6" s="1"/>
  <c r="BA59" i="6"/>
  <c r="AZ60" i="6"/>
  <c r="BA60" i="6" s="1"/>
  <c r="AZ64" i="6"/>
  <c r="BA64" i="6" s="1"/>
  <c r="AZ63" i="6"/>
  <c r="BA63" i="6" s="1"/>
  <c r="AZ62" i="6"/>
  <c r="BA62" i="6" s="1"/>
  <c r="AZ65" i="6"/>
  <c r="BA65" i="6" s="1"/>
  <c r="AZ66" i="6"/>
  <c r="BA66" i="6" s="1"/>
  <c r="BA69" i="6"/>
  <c r="AZ70" i="6"/>
  <c r="BA70" i="6" s="1"/>
  <c r="AZ71" i="6"/>
  <c r="BA71" i="6" s="1"/>
  <c r="AZ72" i="6"/>
  <c r="BA72" i="6" s="1"/>
  <c r="AZ73" i="6"/>
  <c r="BA73" i="6" s="1"/>
  <c r="AZ74" i="6"/>
  <c r="BA74" i="6" s="1"/>
  <c r="AZ75" i="6"/>
  <c r="BA75" i="6" s="1"/>
  <c r="AP28" i="5"/>
  <c r="AQ28" i="5" s="1"/>
  <c r="CF28" i="5" s="1"/>
  <c r="G28" i="5" s="1"/>
  <c r="Q61" i="1" l="1"/>
  <c r="E65" i="1"/>
  <c r="E74" i="1"/>
  <c r="AU67" i="1"/>
  <c r="Q73" i="1"/>
  <c r="AK73" i="1"/>
  <c r="BE73" i="1"/>
  <c r="AU63" i="1"/>
  <c r="AU73" i="1"/>
  <c r="BE61" i="1"/>
  <c r="AK76" i="1"/>
  <c r="AA61" i="1"/>
  <c r="AU76" i="1"/>
  <c r="AU61" i="1"/>
  <c r="AK61" i="1"/>
  <c r="Q76" i="1"/>
  <c r="BE76" i="1"/>
  <c r="AA59" i="1"/>
  <c r="BE77" i="1"/>
  <c r="AA77" i="1"/>
  <c r="AU59" i="1"/>
  <c r="Q77" i="1"/>
  <c r="AU77" i="1"/>
  <c r="AK77" i="1"/>
  <c r="AK59" i="1"/>
  <c r="Q59" i="1"/>
  <c r="BE59" i="1"/>
  <c r="AJ28" i="5"/>
  <c r="AK28" i="5" s="1"/>
  <c r="AM28" i="5"/>
  <c r="AN28" i="5" s="1"/>
  <c r="AP70" i="5"/>
  <c r="AQ70" i="5" s="1"/>
  <c r="AP67" i="5"/>
  <c r="AQ67" i="5" s="1"/>
  <c r="AP55" i="5"/>
  <c r="AQ55" i="5" s="1"/>
  <c r="AP61" i="5"/>
  <c r="AQ61" i="5" s="1"/>
  <c r="AP66" i="5"/>
  <c r="AQ66" i="5" s="1"/>
  <c r="AP64" i="5"/>
  <c r="AQ64" i="5" s="1"/>
  <c r="AP57" i="5"/>
  <c r="AQ57" i="5" s="1"/>
  <c r="AP71" i="5"/>
  <c r="AQ71" i="5" s="1"/>
  <c r="AP72" i="5"/>
  <c r="AQ72" i="5" s="1"/>
  <c r="AP73" i="5"/>
  <c r="AQ73" i="5" s="1"/>
  <c r="AP74" i="5"/>
  <c r="AQ74" i="5" s="1"/>
  <c r="AP75" i="5"/>
  <c r="AQ75" i="5" s="1"/>
  <c r="AP76" i="5"/>
  <c r="AQ76" i="5" s="1"/>
  <c r="AP77" i="5"/>
  <c r="AQ77" i="5" s="1"/>
  <c r="AP78" i="5"/>
  <c r="AQ78" i="5" s="1"/>
  <c r="AP79" i="5"/>
  <c r="AQ79" i="5" s="1"/>
  <c r="AP80" i="5"/>
  <c r="AQ80" i="5" s="1"/>
  <c r="AP81" i="5"/>
  <c r="AQ81" i="5" s="1"/>
  <c r="AP82" i="5"/>
  <c r="AQ82" i="5" s="1"/>
  <c r="AM70" i="5"/>
  <c r="AN70" i="5" s="1"/>
  <c r="AM67" i="5"/>
  <c r="AN67" i="5" s="1"/>
  <c r="AM55" i="5"/>
  <c r="AN55" i="5" s="1"/>
  <c r="AM61" i="5"/>
  <c r="AN61" i="5" s="1"/>
  <c r="AM66" i="5"/>
  <c r="AN66" i="5" s="1"/>
  <c r="AM64" i="5"/>
  <c r="AN64" i="5" s="1"/>
  <c r="AM57" i="5"/>
  <c r="AN57" i="5" s="1"/>
  <c r="AM71" i="5"/>
  <c r="AN71" i="5" s="1"/>
  <c r="AM72" i="5"/>
  <c r="AN72" i="5" s="1"/>
  <c r="AM73" i="5"/>
  <c r="AN73" i="5" s="1"/>
  <c r="AM74" i="5"/>
  <c r="AN74" i="5" s="1"/>
  <c r="AM75" i="5"/>
  <c r="AN75" i="5" s="1"/>
  <c r="AM76" i="5"/>
  <c r="AN76" i="5" s="1"/>
  <c r="AM77" i="5"/>
  <c r="AN77" i="5" s="1"/>
  <c r="AM78" i="5"/>
  <c r="AN78" i="5" s="1"/>
  <c r="AM79" i="5"/>
  <c r="AN79" i="5" s="1"/>
  <c r="AM80" i="5"/>
  <c r="AN80" i="5" s="1"/>
  <c r="AM81" i="5"/>
  <c r="AN81" i="5" s="1"/>
  <c r="AM82" i="5"/>
  <c r="AN82" i="5" s="1"/>
  <c r="AJ70" i="5"/>
  <c r="AK70" i="5" s="1"/>
  <c r="AJ67" i="5"/>
  <c r="AK67" i="5" s="1"/>
  <c r="AJ55" i="5"/>
  <c r="AK55" i="5" s="1"/>
  <c r="AJ61" i="5"/>
  <c r="AK61" i="5" s="1"/>
  <c r="AJ66" i="5"/>
  <c r="AK66" i="5" s="1"/>
  <c r="AJ64" i="5"/>
  <c r="AK64" i="5" s="1"/>
  <c r="AJ57" i="5"/>
  <c r="AK57" i="5" s="1"/>
  <c r="AJ71" i="5"/>
  <c r="AK71" i="5" s="1"/>
  <c r="AJ72" i="5"/>
  <c r="AK72" i="5" s="1"/>
  <c r="AJ73" i="5"/>
  <c r="AK73" i="5" s="1"/>
  <c r="AJ74" i="5"/>
  <c r="AK74" i="5" s="1"/>
  <c r="AJ75" i="5"/>
  <c r="AK75" i="5" s="1"/>
  <c r="AJ76" i="5"/>
  <c r="AK76" i="5" s="1"/>
  <c r="AJ77" i="5"/>
  <c r="AK77" i="5" s="1"/>
  <c r="AJ78" i="5"/>
  <c r="AK78" i="5" s="1"/>
  <c r="AJ79" i="5"/>
  <c r="AK79" i="5" s="1"/>
  <c r="AJ80" i="5"/>
  <c r="AK80" i="5" s="1"/>
  <c r="AJ81" i="5"/>
  <c r="AK81" i="5" s="1"/>
  <c r="AJ82" i="5"/>
  <c r="AK82" i="5" s="1"/>
  <c r="AI67" i="1"/>
  <c r="AJ67" i="1" s="1"/>
  <c r="AF67" i="1"/>
  <c r="AG67" i="1" s="1"/>
  <c r="AF81" i="1"/>
  <c r="AG81" i="1" s="1"/>
  <c r="AC67" i="1"/>
  <c r="AD67" i="1" s="1"/>
  <c r="AC81" i="1"/>
  <c r="AD81" i="1" s="1"/>
  <c r="AC63" i="1"/>
  <c r="AD63" i="1" s="1"/>
  <c r="AI63" i="1"/>
  <c r="AJ63" i="1" s="1"/>
  <c r="AF63" i="1"/>
  <c r="AG63" i="1" s="1"/>
  <c r="BQ48" i="6"/>
  <c r="BQ52" i="6"/>
  <c r="BQ51" i="6"/>
  <c r="BQ7" i="6"/>
  <c r="BQ13" i="6"/>
  <c r="BQ14" i="6"/>
  <c r="BQ12" i="6"/>
  <c r="BQ11" i="6"/>
  <c r="BQ10" i="6"/>
  <c r="BQ15" i="6"/>
  <c r="BQ16" i="6"/>
  <c r="BQ17" i="6"/>
  <c r="BQ18" i="6"/>
  <c r="BQ19" i="6"/>
  <c r="BQ20" i="6"/>
  <c r="BQ23" i="6"/>
  <c r="BQ24" i="6"/>
  <c r="BQ26" i="6"/>
  <c r="BQ33" i="6"/>
  <c r="BQ27" i="6"/>
  <c r="BQ28" i="6"/>
  <c r="BQ30" i="6"/>
  <c r="BQ35" i="6"/>
  <c r="BQ4" i="6"/>
  <c r="AC96" i="5"/>
  <c r="AC95" i="5"/>
  <c r="AC94" i="5"/>
  <c r="AC93" i="5"/>
  <c r="AC92" i="5"/>
  <c r="AC85" i="5"/>
  <c r="AC87" i="5"/>
  <c r="AC86" i="5"/>
  <c r="AC88" i="5"/>
  <c r="AC89" i="5"/>
  <c r="AC91" i="5"/>
  <c r="AC90" i="5"/>
  <c r="AC82" i="5"/>
  <c r="AD82" i="5" s="1"/>
  <c r="AC81" i="5"/>
  <c r="AD81" i="5" s="1"/>
  <c r="AC80" i="5"/>
  <c r="AD80" i="5" s="1"/>
  <c r="AC79" i="5"/>
  <c r="AD79" i="5" s="1"/>
  <c r="AC78" i="5"/>
  <c r="AD78" i="5" s="1"/>
  <c r="AC77" i="5"/>
  <c r="AD77" i="5" s="1"/>
  <c r="AC76" i="5"/>
  <c r="AD76" i="5" s="1"/>
  <c r="AC75" i="5"/>
  <c r="AD75" i="5" s="1"/>
  <c r="AC74" i="5"/>
  <c r="AD74" i="5" s="1"/>
  <c r="AC73" i="5"/>
  <c r="AD73" i="5" s="1"/>
  <c r="AC72" i="5"/>
  <c r="AD72" i="5" s="1"/>
  <c r="AC71" i="5"/>
  <c r="AD71" i="5" s="1"/>
  <c r="AC57" i="5"/>
  <c r="AD57" i="5" s="1"/>
  <c r="AC64" i="5"/>
  <c r="AD64" i="5" s="1"/>
  <c r="AC66" i="5"/>
  <c r="AD66" i="5" s="1"/>
  <c r="AC61" i="5"/>
  <c r="AD61" i="5" s="1"/>
  <c r="AC55" i="5"/>
  <c r="AD55" i="5" s="1"/>
  <c r="AC67" i="5"/>
  <c r="AD67" i="5" s="1"/>
  <c r="AC70" i="5"/>
  <c r="AD70" i="5" s="1"/>
  <c r="AC63" i="5"/>
  <c r="AD63" i="5" s="1"/>
  <c r="AC69" i="5"/>
  <c r="AD69" i="5" s="1"/>
  <c r="AC68" i="5"/>
  <c r="AD68" i="5" s="1"/>
  <c r="AC62" i="5"/>
  <c r="AD62" i="5" s="1"/>
  <c r="AC60" i="5"/>
  <c r="AD60" i="5" s="1"/>
  <c r="AC56" i="5"/>
  <c r="AD56" i="5" s="1"/>
  <c r="AC65" i="5"/>
  <c r="AD65" i="5" s="1"/>
  <c r="AC59" i="5"/>
  <c r="AD59" i="5" s="1"/>
  <c r="AC58" i="5"/>
  <c r="AD58" i="5" s="1"/>
  <c r="AC54" i="5"/>
  <c r="AC53" i="5"/>
  <c r="AD53" i="5" s="1"/>
  <c r="AC50" i="5"/>
  <c r="AD50" i="5" s="1"/>
  <c r="AC49" i="5"/>
  <c r="AD49" i="5" s="1"/>
  <c r="AC48" i="5"/>
  <c r="AD48" i="5" s="1"/>
  <c r="AC47" i="5"/>
  <c r="AD47" i="5" s="1"/>
  <c r="AC46" i="5"/>
  <c r="AD46" i="5" s="1"/>
  <c r="AC45" i="5"/>
  <c r="AD45" i="5" s="1"/>
  <c r="AC44" i="5"/>
  <c r="AD44" i="5" s="1"/>
  <c r="AC43" i="5"/>
  <c r="AD43" i="5" s="1"/>
  <c r="AC42" i="5"/>
  <c r="AD42" i="5" s="1"/>
  <c r="AC41" i="5"/>
  <c r="AD41" i="5" s="1"/>
  <c r="AC40" i="5"/>
  <c r="AD40" i="5" s="1"/>
  <c r="AC39" i="5"/>
  <c r="AD39" i="5" s="1"/>
  <c r="AC38" i="5"/>
  <c r="AD38" i="5" s="1"/>
  <c r="AC37" i="5"/>
  <c r="AD37" i="5" s="1"/>
  <c r="AC36" i="5"/>
  <c r="AD36" i="5" s="1"/>
  <c r="AC35" i="5"/>
  <c r="AD35" i="5" s="1"/>
  <c r="AC34" i="5"/>
  <c r="AD34" i="5" s="1"/>
  <c r="AC33" i="5"/>
  <c r="AD33" i="5" s="1"/>
  <c r="AC32" i="5"/>
  <c r="AD32" i="5" s="1"/>
  <c r="AC31" i="5"/>
  <c r="AD31" i="5" s="1"/>
  <c r="AC19" i="5"/>
  <c r="AD19" i="5" s="1"/>
  <c r="AC18" i="5"/>
  <c r="AD18" i="5" s="1"/>
  <c r="AC30" i="5"/>
  <c r="AC20" i="5"/>
  <c r="AD20" i="5" s="1"/>
  <c r="AC21" i="5"/>
  <c r="AD21" i="5" s="1"/>
  <c r="AC15" i="5"/>
  <c r="AC14" i="5"/>
  <c r="AC13" i="5"/>
  <c r="AC12" i="5"/>
  <c r="AC11" i="5"/>
  <c r="AC10" i="5"/>
  <c r="AC7" i="5"/>
  <c r="AC5" i="5"/>
  <c r="AC9" i="5"/>
  <c r="AD9" i="5" s="1"/>
  <c r="AC8" i="5"/>
  <c r="AD8" i="5" s="1"/>
  <c r="AC6" i="5"/>
  <c r="AD6" i="5" s="1"/>
  <c r="AC4" i="5"/>
  <c r="BD69" i="1"/>
  <c r="BA69" i="1"/>
  <c r="AX69" i="1"/>
  <c r="AS69" i="1"/>
  <c r="AT69" i="1" s="1"/>
  <c r="AP69" i="1"/>
  <c r="AQ69" i="1" s="1"/>
  <c r="AM69" i="1"/>
  <c r="AN69" i="1" s="1"/>
  <c r="AI69" i="1"/>
  <c r="AJ69" i="1" s="1"/>
  <c r="AF69" i="1"/>
  <c r="AG69" i="1" s="1"/>
  <c r="AC69" i="1"/>
  <c r="AD69" i="1" s="1"/>
  <c r="S69" i="1"/>
  <c r="T69" i="1" s="1"/>
  <c r="AA69" i="1" s="1"/>
  <c r="O69" i="1"/>
  <c r="P69" i="1" s="1"/>
  <c r="L69" i="1"/>
  <c r="M69" i="1" s="1"/>
  <c r="BD56" i="1"/>
  <c r="BA56" i="1"/>
  <c r="AX56" i="1"/>
  <c r="AS56" i="1"/>
  <c r="AT56" i="1" s="1"/>
  <c r="AP56" i="1"/>
  <c r="AQ56" i="1" s="1"/>
  <c r="AM56" i="1"/>
  <c r="AN56" i="1" s="1"/>
  <c r="AI56" i="1"/>
  <c r="AJ56" i="1" s="1"/>
  <c r="AF56" i="1"/>
  <c r="AG56" i="1" s="1"/>
  <c r="AC56" i="1"/>
  <c r="AD56" i="1" s="1"/>
  <c r="Y56" i="1"/>
  <c r="Z56" i="1" s="1"/>
  <c r="V56" i="1"/>
  <c r="W56" i="1" s="1"/>
  <c r="S56" i="1"/>
  <c r="T56" i="1" s="1"/>
  <c r="O56" i="1"/>
  <c r="P56" i="1" s="1"/>
  <c r="L56" i="1"/>
  <c r="M56" i="1" s="1"/>
  <c r="I56" i="1"/>
  <c r="J56" i="1" s="1"/>
  <c r="BD64" i="1"/>
  <c r="BA64" i="1"/>
  <c r="AX64" i="1"/>
  <c r="AS64" i="1"/>
  <c r="AT64" i="1" s="1"/>
  <c r="AP64" i="1"/>
  <c r="AQ64" i="1" s="1"/>
  <c r="AM64" i="1"/>
  <c r="AN64" i="1" s="1"/>
  <c r="AI64" i="1"/>
  <c r="AJ64" i="1" s="1"/>
  <c r="AF64" i="1"/>
  <c r="AG64" i="1" s="1"/>
  <c r="AC64" i="1"/>
  <c r="AD64" i="1" s="1"/>
  <c r="S64" i="1"/>
  <c r="T64" i="1" s="1"/>
  <c r="AA64" i="1" s="1"/>
  <c r="O64" i="1"/>
  <c r="P64" i="1" s="1"/>
  <c r="L64" i="1"/>
  <c r="M64" i="1" s="1"/>
  <c r="Q64" i="1" s="1"/>
  <c r="BD71" i="1"/>
  <c r="BA71" i="1"/>
  <c r="AX71" i="1"/>
  <c r="AS71" i="1"/>
  <c r="AT71" i="1" s="1"/>
  <c r="AP71" i="1"/>
  <c r="AQ71" i="1" s="1"/>
  <c r="AM71" i="1"/>
  <c r="AN71" i="1" s="1"/>
  <c r="AI71" i="1"/>
  <c r="AJ71" i="1" s="1"/>
  <c r="AF71" i="1"/>
  <c r="AG71" i="1" s="1"/>
  <c r="AC71" i="1"/>
  <c r="AD71" i="1" s="1"/>
  <c r="S71" i="1"/>
  <c r="T71" i="1" s="1"/>
  <c r="AA71" i="1" s="1"/>
  <c r="O71" i="1"/>
  <c r="P71" i="1" s="1"/>
  <c r="L71" i="1"/>
  <c r="M71" i="1" s="1"/>
  <c r="BD72" i="1"/>
  <c r="BA72" i="1"/>
  <c r="AX72" i="1"/>
  <c r="AS72" i="1"/>
  <c r="AT72" i="1" s="1"/>
  <c r="AP72" i="1"/>
  <c r="AQ72" i="1" s="1"/>
  <c r="AM72" i="1"/>
  <c r="AN72" i="1" s="1"/>
  <c r="AI72" i="1"/>
  <c r="AJ72" i="1" s="1"/>
  <c r="AF72" i="1"/>
  <c r="AG72" i="1" s="1"/>
  <c r="AC72" i="1"/>
  <c r="AD72" i="1" s="1"/>
  <c r="S72" i="1"/>
  <c r="T72" i="1" s="1"/>
  <c r="AA72" i="1" s="1"/>
  <c r="O72" i="1"/>
  <c r="P72" i="1" s="1"/>
  <c r="L72" i="1"/>
  <c r="M72" i="1" s="1"/>
  <c r="J72" i="1"/>
  <c r="E73" i="1" l="1"/>
  <c r="E61" i="1"/>
  <c r="E77" i="1"/>
  <c r="F77" i="1" s="1"/>
  <c r="E76" i="1"/>
  <c r="F76" i="1" s="1"/>
  <c r="AK67" i="1"/>
  <c r="E67" i="1" s="1"/>
  <c r="E59" i="1"/>
  <c r="AR28" i="5"/>
  <c r="E28" i="5" s="1"/>
  <c r="AR81" i="5"/>
  <c r="AR79" i="5"/>
  <c r="AR77" i="5"/>
  <c r="AR75" i="5"/>
  <c r="AR73" i="5"/>
  <c r="AR71" i="5"/>
  <c r="AR64" i="5"/>
  <c r="AR61" i="5"/>
  <c r="AR67" i="5"/>
  <c r="AR82" i="5"/>
  <c r="AR80" i="5"/>
  <c r="AR78" i="5"/>
  <c r="AR76" i="5"/>
  <c r="AR74" i="5"/>
  <c r="AR72" i="5"/>
  <c r="AR57" i="5"/>
  <c r="AR66" i="5"/>
  <c r="AR55" i="5"/>
  <c r="AR70" i="5"/>
  <c r="AK63" i="1"/>
  <c r="E63" i="1" s="1"/>
  <c r="AK56" i="1"/>
  <c r="Q56" i="1"/>
  <c r="BE56" i="1"/>
  <c r="Q69" i="1"/>
  <c r="AK69" i="1"/>
  <c r="BE69" i="1"/>
  <c r="AU69" i="1"/>
  <c r="AU56" i="1"/>
  <c r="AA56" i="1"/>
  <c r="AK64" i="1"/>
  <c r="BE64" i="1"/>
  <c r="AU64" i="1"/>
  <c r="AU71" i="1"/>
  <c r="BE71" i="1"/>
  <c r="BE72" i="1"/>
  <c r="Q71" i="1"/>
  <c r="AK72" i="1"/>
  <c r="AK71" i="1"/>
  <c r="Q72" i="1"/>
  <c r="AU72" i="1"/>
  <c r="J53" i="5"/>
  <c r="J54" i="5"/>
  <c r="J58" i="5"/>
  <c r="J23" i="5"/>
  <c r="K23" i="5" s="1"/>
  <c r="U23" i="5" s="1"/>
  <c r="J21" i="5"/>
  <c r="L78" i="1"/>
  <c r="J24" i="6"/>
  <c r="J26" i="6"/>
  <c r="J33" i="6"/>
  <c r="J27" i="6"/>
  <c r="S7" i="6"/>
  <c r="T7" i="6" s="1"/>
  <c r="S4" i="6"/>
  <c r="T4" i="6" s="1"/>
  <c r="BM7" i="6"/>
  <c r="BN7" i="6" s="1"/>
  <c r="BN4" i="6"/>
  <c r="BJ7" i="6"/>
  <c r="BK7" i="6" s="1"/>
  <c r="BK4" i="6"/>
  <c r="BG7" i="6"/>
  <c r="BH7" i="6" s="1"/>
  <c r="BH4" i="6"/>
  <c r="AW7" i="6"/>
  <c r="AX7" i="6" s="1"/>
  <c r="AX4" i="6"/>
  <c r="AT7" i="6"/>
  <c r="AU7" i="6" s="1"/>
  <c r="AU4" i="6"/>
  <c r="AM7" i="6"/>
  <c r="AN7" i="6" s="1"/>
  <c r="AM4" i="6"/>
  <c r="AN4" i="6" s="1"/>
  <c r="AJ7" i="6"/>
  <c r="AK7" i="6" s="1"/>
  <c r="AJ4" i="6"/>
  <c r="AK4" i="6" s="1"/>
  <c r="AG7" i="6"/>
  <c r="AH7" i="6" s="1"/>
  <c r="AG4" i="6"/>
  <c r="AH4" i="6" s="1"/>
  <c r="AC7" i="6"/>
  <c r="AD7" i="6" s="1"/>
  <c r="AD4" i="6"/>
  <c r="Z7" i="6"/>
  <c r="AA7" i="6" s="1"/>
  <c r="Z4" i="6"/>
  <c r="AA4" i="6" s="1"/>
  <c r="W7" i="6"/>
  <c r="X7" i="6" s="1"/>
  <c r="W4" i="6"/>
  <c r="X4" i="6" s="1"/>
  <c r="P7" i="6"/>
  <c r="Q7" i="6" s="1"/>
  <c r="P4" i="6"/>
  <c r="Q4" i="6" s="1"/>
  <c r="M7" i="6"/>
  <c r="N7" i="6" s="1"/>
  <c r="M4" i="6"/>
  <c r="N4" i="6" s="1"/>
  <c r="J7" i="6"/>
  <c r="K7" i="6" s="1"/>
  <c r="J4" i="6"/>
  <c r="K4" i="6" s="1"/>
  <c r="P21" i="5"/>
  <c r="Q21" i="5" s="1"/>
  <c r="P96" i="5"/>
  <c r="P95" i="5"/>
  <c r="P94" i="5"/>
  <c r="P93" i="5"/>
  <c r="P92" i="5"/>
  <c r="P85" i="5"/>
  <c r="P87" i="5"/>
  <c r="P86" i="5"/>
  <c r="P88" i="5"/>
  <c r="P89" i="5"/>
  <c r="P91" i="5"/>
  <c r="P90" i="5"/>
  <c r="P82" i="5"/>
  <c r="Q82" i="5" s="1"/>
  <c r="P81" i="5"/>
  <c r="Q81" i="5" s="1"/>
  <c r="P80" i="5"/>
  <c r="Q80" i="5" s="1"/>
  <c r="P79" i="5"/>
  <c r="Q79" i="5" s="1"/>
  <c r="P78" i="5"/>
  <c r="Q78" i="5" s="1"/>
  <c r="P77" i="5"/>
  <c r="Q77" i="5" s="1"/>
  <c r="P76" i="5"/>
  <c r="Q76" i="5" s="1"/>
  <c r="P75" i="5"/>
  <c r="Q75" i="5" s="1"/>
  <c r="P74" i="5"/>
  <c r="Q74" i="5" s="1"/>
  <c r="P73" i="5"/>
  <c r="Q73" i="5" s="1"/>
  <c r="P72" i="5"/>
  <c r="Q72" i="5" s="1"/>
  <c r="P71" i="5"/>
  <c r="Q71" i="5" s="1"/>
  <c r="P57" i="5"/>
  <c r="Q57" i="5" s="1"/>
  <c r="P64" i="5"/>
  <c r="Q64" i="5" s="1"/>
  <c r="P66" i="5"/>
  <c r="Q66" i="5" s="1"/>
  <c r="P61" i="5"/>
  <c r="Q61" i="5" s="1"/>
  <c r="P55" i="5"/>
  <c r="Q55" i="5" s="1"/>
  <c r="P67" i="5"/>
  <c r="Q67" i="5" s="1"/>
  <c r="P70" i="5"/>
  <c r="Q70" i="5" s="1"/>
  <c r="P63" i="5"/>
  <c r="Q63" i="5" s="1"/>
  <c r="P69" i="5"/>
  <c r="Q69" i="5" s="1"/>
  <c r="P68" i="5"/>
  <c r="Q68" i="5" s="1"/>
  <c r="P62" i="5"/>
  <c r="Q62" i="5" s="1"/>
  <c r="P60" i="5"/>
  <c r="Q60" i="5" s="1"/>
  <c r="P56" i="5"/>
  <c r="Q56" i="5" s="1"/>
  <c r="P65" i="5"/>
  <c r="Q65" i="5" s="1"/>
  <c r="P59" i="5"/>
  <c r="Q59" i="5" s="1"/>
  <c r="P58" i="5"/>
  <c r="Q58" i="5" s="1"/>
  <c r="P54" i="5"/>
  <c r="P53" i="5"/>
  <c r="Q53" i="5" s="1"/>
  <c r="P50" i="5"/>
  <c r="Q50" i="5" s="1"/>
  <c r="P49" i="5"/>
  <c r="Q49" i="5" s="1"/>
  <c r="P48" i="5"/>
  <c r="Q48" i="5" s="1"/>
  <c r="P47" i="5"/>
  <c r="Q47" i="5" s="1"/>
  <c r="P46" i="5"/>
  <c r="Q46" i="5" s="1"/>
  <c r="P45" i="5"/>
  <c r="Q45" i="5" s="1"/>
  <c r="P44" i="5"/>
  <c r="Q44" i="5" s="1"/>
  <c r="P43" i="5"/>
  <c r="Q43" i="5" s="1"/>
  <c r="P42" i="5"/>
  <c r="Q42" i="5" s="1"/>
  <c r="P41" i="5"/>
  <c r="Q41" i="5" s="1"/>
  <c r="P40" i="5"/>
  <c r="Q40" i="5" s="1"/>
  <c r="P39" i="5"/>
  <c r="Q39" i="5" s="1"/>
  <c r="P38" i="5"/>
  <c r="Q38" i="5" s="1"/>
  <c r="P37" i="5"/>
  <c r="Q37" i="5" s="1"/>
  <c r="P36" i="5"/>
  <c r="Q36" i="5" s="1"/>
  <c r="P22" i="5"/>
  <c r="Q22" i="5" s="1"/>
  <c r="P19" i="5"/>
  <c r="P18" i="5"/>
  <c r="Q18" i="5" s="1"/>
  <c r="P20" i="5"/>
  <c r="Q20" i="5" s="1"/>
  <c r="P15" i="5"/>
  <c r="P14" i="5"/>
  <c r="P13" i="5"/>
  <c r="P12" i="5"/>
  <c r="P11" i="5"/>
  <c r="P10" i="5"/>
  <c r="P7" i="5"/>
  <c r="P5" i="5"/>
  <c r="P9" i="5"/>
  <c r="Q9" i="5" s="1"/>
  <c r="P8" i="5"/>
  <c r="Q8" i="5" s="1"/>
  <c r="P6" i="5"/>
  <c r="Q6" i="5" s="1"/>
  <c r="P75" i="6"/>
  <c r="P74" i="6"/>
  <c r="P73" i="6"/>
  <c r="P72" i="6"/>
  <c r="P71" i="6"/>
  <c r="P70" i="6"/>
  <c r="P69" i="6"/>
  <c r="P66" i="6"/>
  <c r="P65" i="6"/>
  <c r="P63" i="6"/>
  <c r="P62" i="6"/>
  <c r="P64" i="6"/>
  <c r="P59" i="6"/>
  <c r="P61" i="6"/>
  <c r="P60" i="6"/>
  <c r="P56" i="6"/>
  <c r="P55" i="6"/>
  <c r="P49" i="6"/>
  <c r="P53" i="6"/>
  <c r="P50" i="6"/>
  <c r="P52" i="6"/>
  <c r="P51" i="6"/>
  <c r="P45" i="6"/>
  <c r="P44" i="6"/>
  <c r="P43" i="6"/>
  <c r="P42" i="6"/>
  <c r="P41" i="6"/>
  <c r="P40" i="6"/>
  <c r="P39" i="6"/>
  <c r="P38" i="6"/>
  <c r="P37" i="6"/>
  <c r="P32" i="6"/>
  <c r="P36" i="6"/>
  <c r="P34" i="6"/>
  <c r="P25" i="6"/>
  <c r="P29" i="6"/>
  <c r="P31" i="6"/>
  <c r="P35" i="6"/>
  <c r="P30" i="6"/>
  <c r="P28" i="6"/>
  <c r="P27" i="6"/>
  <c r="P33" i="6"/>
  <c r="P26" i="6"/>
  <c r="P24" i="6"/>
  <c r="P20" i="6"/>
  <c r="P19" i="6"/>
  <c r="P18" i="6"/>
  <c r="P17" i="6"/>
  <c r="P16" i="6"/>
  <c r="P15" i="6"/>
  <c r="P11" i="6"/>
  <c r="P12" i="6"/>
  <c r="P14" i="6"/>
  <c r="P13" i="6"/>
  <c r="BB4" i="6" l="1"/>
  <c r="AO4" i="6"/>
  <c r="AO7" i="6"/>
  <c r="E69" i="1"/>
  <c r="E56" i="1"/>
  <c r="E64" i="1"/>
  <c r="E71" i="1"/>
  <c r="E72" i="1"/>
  <c r="AE4" i="6"/>
  <c r="BO7" i="6"/>
  <c r="BO4" i="6"/>
  <c r="BB7" i="6"/>
  <c r="AE7" i="6"/>
  <c r="U4" i="6"/>
  <c r="BP4" i="6"/>
  <c r="G5" i="6" s="1"/>
  <c r="U7" i="6"/>
  <c r="BP7" i="6"/>
  <c r="G7" i="6" s="1"/>
  <c r="BM73" i="6"/>
  <c r="BN73" i="6" s="1"/>
  <c r="BJ73" i="6"/>
  <c r="BK73" i="6" s="1"/>
  <c r="BG73" i="6"/>
  <c r="BH73" i="6" s="1"/>
  <c r="AW73" i="6"/>
  <c r="AX73" i="6" s="1"/>
  <c r="AT73" i="6"/>
  <c r="AU73" i="6" s="1"/>
  <c r="AM73" i="6"/>
  <c r="AN73" i="6" s="1"/>
  <c r="AJ73" i="6"/>
  <c r="AK73" i="6" s="1"/>
  <c r="AG73" i="6"/>
  <c r="AH73" i="6" s="1"/>
  <c r="AD73" i="6"/>
  <c r="Z73" i="6"/>
  <c r="AA73" i="6" s="1"/>
  <c r="W73" i="6"/>
  <c r="X73" i="6" s="1"/>
  <c r="S73" i="6"/>
  <c r="T73" i="6" s="1"/>
  <c r="M73" i="6"/>
  <c r="N73" i="6" s="1"/>
  <c r="J73" i="6"/>
  <c r="K73" i="6" s="1"/>
  <c r="BM72" i="6"/>
  <c r="BN72" i="6" s="1"/>
  <c r="BJ72" i="6"/>
  <c r="BK72" i="6" s="1"/>
  <c r="BG72" i="6"/>
  <c r="BH72" i="6" s="1"/>
  <c r="AW72" i="6"/>
  <c r="AX72" i="6" s="1"/>
  <c r="AT72" i="6"/>
  <c r="AU72" i="6" s="1"/>
  <c r="AM72" i="6"/>
  <c r="AN72" i="6" s="1"/>
  <c r="AJ72" i="6"/>
  <c r="AK72" i="6" s="1"/>
  <c r="AG72" i="6"/>
  <c r="AH72" i="6" s="1"/>
  <c r="AD72" i="6"/>
  <c r="Z72" i="6"/>
  <c r="AA72" i="6" s="1"/>
  <c r="W72" i="6"/>
  <c r="X72" i="6" s="1"/>
  <c r="S72" i="6"/>
  <c r="T72" i="6" s="1"/>
  <c r="M72" i="6"/>
  <c r="N72" i="6" s="1"/>
  <c r="J72" i="6"/>
  <c r="K72" i="6" s="1"/>
  <c r="BM71" i="6"/>
  <c r="BN71" i="6" s="1"/>
  <c r="BJ71" i="6"/>
  <c r="BK71" i="6" s="1"/>
  <c r="BG71" i="6"/>
  <c r="BH71" i="6" s="1"/>
  <c r="AW71" i="6"/>
  <c r="AX71" i="6" s="1"/>
  <c r="AT71" i="6"/>
  <c r="AU71" i="6" s="1"/>
  <c r="AM71" i="6"/>
  <c r="AN71" i="6" s="1"/>
  <c r="AJ71" i="6"/>
  <c r="AK71" i="6" s="1"/>
  <c r="AG71" i="6"/>
  <c r="AH71" i="6" s="1"/>
  <c r="AD71" i="6"/>
  <c r="Z71" i="6"/>
  <c r="AA71" i="6" s="1"/>
  <c r="W71" i="6"/>
  <c r="X71" i="6" s="1"/>
  <c r="S71" i="6"/>
  <c r="T71" i="6" s="1"/>
  <c r="M71" i="6"/>
  <c r="N71" i="6" s="1"/>
  <c r="J71" i="6"/>
  <c r="K71" i="6" s="1"/>
  <c r="BM63" i="6"/>
  <c r="BN63" i="6" s="1"/>
  <c r="BJ63" i="6"/>
  <c r="BK63" i="6" s="1"/>
  <c r="BG63" i="6"/>
  <c r="BH63" i="6" s="1"/>
  <c r="AW63" i="6"/>
  <c r="AX63" i="6" s="1"/>
  <c r="AT63" i="6"/>
  <c r="AU63" i="6" s="1"/>
  <c r="AM63" i="6"/>
  <c r="AN63" i="6" s="1"/>
  <c r="AJ63" i="6"/>
  <c r="AK63" i="6" s="1"/>
  <c r="AG63" i="6"/>
  <c r="AH63" i="6" s="1"/>
  <c r="AD63" i="6"/>
  <c r="Z63" i="6"/>
  <c r="AA63" i="6" s="1"/>
  <c r="W63" i="6"/>
  <c r="X63" i="6" s="1"/>
  <c r="S63" i="6"/>
  <c r="T63" i="6" s="1"/>
  <c r="M63" i="6"/>
  <c r="J63" i="6"/>
  <c r="K63" i="6" s="1"/>
  <c r="BM62" i="6"/>
  <c r="BN62" i="6" s="1"/>
  <c r="BJ62" i="6"/>
  <c r="BK62" i="6" s="1"/>
  <c r="BG62" i="6"/>
  <c r="BH62" i="6" s="1"/>
  <c r="AW62" i="6"/>
  <c r="AX62" i="6" s="1"/>
  <c r="AT62" i="6"/>
  <c r="AU62" i="6" s="1"/>
  <c r="AM62" i="6"/>
  <c r="AN62" i="6" s="1"/>
  <c r="AJ62" i="6"/>
  <c r="AK62" i="6" s="1"/>
  <c r="AG62" i="6"/>
  <c r="AH62" i="6" s="1"/>
  <c r="AD62" i="6"/>
  <c r="Z62" i="6"/>
  <c r="AA62" i="6" s="1"/>
  <c r="W62" i="6"/>
  <c r="X62" i="6" s="1"/>
  <c r="S62" i="6"/>
  <c r="T62" i="6" s="1"/>
  <c r="M62" i="6"/>
  <c r="N62" i="6" s="1"/>
  <c r="J62" i="6"/>
  <c r="K62" i="6" s="1"/>
  <c r="BM64" i="6"/>
  <c r="BN64" i="6" s="1"/>
  <c r="BJ64" i="6"/>
  <c r="BK64" i="6" s="1"/>
  <c r="BG64" i="6"/>
  <c r="BH64" i="6" s="1"/>
  <c r="AW64" i="6"/>
  <c r="AX64" i="6" s="1"/>
  <c r="AT64" i="6"/>
  <c r="AU64" i="6" s="1"/>
  <c r="AM64" i="6"/>
  <c r="AN64" i="6" s="1"/>
  <c r="AJ64" i="6"/>
  <c r="AK64" i="6" s="1"/>
  <c r="AG64" i="6"/>
  <c r="AH64" i="6" s="1"/>
  <c r="AD64" i="6"/>
  <c r="Z64" i="6"/>
  <c r="AA64" i="6" s="1"/>
  <c r="W64" i="6"/>
  <c r="X64" i="6" s="1"/>
  <c r="S64" i="6"/>
  <c r="T64" i="6" s="1"/>
  <c r="M64" i="6"/>
  <c r="N64" i="6" s="1"/>
  <c r="J64" i="6"/>
  <c r="K64" i="6" s="1"/>
  <c r="BN59" i="6"/>
  <c r="BK59" i="6"/>
  <c r="BG59" i="6"/>
  <c r="BH59" i="6" s="1"/>
  <c r="AX59" i="6"/>
  <c r="AU59" i="6"/>
  <c r="AN59" i="6"/>
  <c r="AJ59" i="6"/>
  <c r="AK59" i="6" s="1"/>
  <c r="AG59" i="6"/>
  <c r="AH59" i="6" s="1"/>
  <c r="AD59" i="6"/>
  <c r="Z59" i="6"/>
  <c r="AA59" i="6" s="1"/>
  <c r="W59" i="6"/>
  <c r="X59" i="6" s="1"/>
  <c r="T59" i="6"/>
  <c r="M59" i="6"/>
  <c r="N59" i="6" s="1"/>
  <c r="J59" i="6"/>
  <c r="K59" i="6" s="1"/>
  <c r="BM61" i="6"/>
  <c r="BN61" i="6" s="1"/>
  <c r="BJ61" i="6"/>
  <c r="BK61" i="6" s="1"/>
  <c r="BG61" i="6"/>
  <c r="BH61" i="6" s="1"/>
  <c r="AW61" i="6"/>
  <c r="AX61" i="6" s="1"/>
  <c r="AT61" i="6"/>
  <c r="AU61" i="6" s="1"/>
  <c r="AM61" i="6"/>
  <c r="AN61" i="6" s="1"/>
  <c r="AJ61" i="6"/>
  <c r="AK61" i="6" s="1"/>
  <c r="AG61" i="6"/>
  <c r="AH61" i="6" s="1"/>
  <c r="AD61" i="6"/>
  <c r="Z61" i="6"/>
  <c r="AA61" i="6" s="1"/>
  <c r="W61" i="6"/>
  <c r="X61" i="6" s="1"/>
  <c r="S61" i="6"/>
  <c r="T61" i="6" s="1"/>
  <c r="M61" i="6"/>
  <c r="N61" i="6" s="1"/>
  <c r="J61" i="6"/>
  <c r="K61" i="6" s="1"/>
  <c r="BN55" i="6"/>
  <c r="BJ55" i="6"/>
  <c r="BK55" i="6" s="1"/>
  <c r="BG55" i="6"/>
  <c r="BH55" i="6" s="1"/>
  <c r="AW55" i="6"/>
  <c r="AX55" i="6" s="1"/>
  <c r="AT55" i="6"/>
  <c r="AU55" i="6" s="1"/>
  <c r="AN55" i="6"/>
  <c r="AJ55" i="6"/>
  <c r="AK55" i="6" s="1"/>
  <c r="AG55" i="6"/>
  <c r="AH55" i="6" s="1"/>
  <c r="AD55" i="6"/>
  <c r="Z55" i="6"/>
  <c r="AA55" i="6" s="1"/>
  <c r="W55" i="6"/>
  <c r="X55" i="6" s="1"/>
  <c r="T55" i="6"/>
  <c r="M55" i="6"/>
  <c r="N55" i="6" s="1"/>
  <c r="J55" i="6"/>
  <c r="K55" i="6" s="1"/>
  <c r="BN49" i="6"/>
  <c r="BJ49" i="6"/>
  <c r="BK49" i="6" s="1"/>
  <c r="BG49" i="6"/>
  <c r="BH49" i="6" s="1"/>
  <c r="AW49" i="6"/>
  <c r="AX49" i="6" s="1"/>
  <c r="AT49" i="6"/>
  <c r="AU49" i="6" s="1"/>
  <c r="AN49" i="6"/>
  <c r="AJ49" i="6"/>
  <c r="AK49" i="6" s="1"/>
  <c r="AG49" i="6"/>
  <c r="AH49" i="6" s="1"/>
  <c r="AD49" i="6"/>
  <c r="Z49" i="6"/>
  <c r="AA49" i="6" s="1"/>
  <c r="W49" i="6"/>
  <c r="X49" i="6" s="1"/>
  <c r="T49" i="6"/>
  <c r="M49" i="6"/>
  <c r="N49" i="6" s="1"/>
  <c r="J49" i="6"/>
  <c r="K49" i="6" s="1"/>
  <c r="BN53" i="6"/>
  <c r="BJ53" i="6"/>
  <c r="BK53" i="6" s="1"/>
  <c r="BG53" i="6"/>
  <c r="BH53" i="6" s="1"/>
  <c r="W53" i="6"/>
  <c r="X53" i="6" s="1"/>
  <c r="AE53" i="6" s="1"/>
  <c r="T53" i="6"/>
  <c r="M53" i="6"/>
  <c r="N53" i="6" s="1"/>
  <c r="J53" i="6"/>
  <c r="K53" i="6" s="1"/>
  <c r="BN50" i="6"/>
  <c r="BJ50" i="6"/>
  <c r="BK50" i="6" s="1"/>
  <c r="BG50" i="6"/>
  <c r="BH50" i="6" s="1"/>
  <c r="AW50" i="6"/>
  <c r="AX50" i="6" s="1"/>
  <c r="AT50" i="6"/>
  <c r="AU50" i="6" s="1"/>
  <c r="AN50" i="6"/>
  <c r="AJ50" i="6"/>
  <c r="AK50" i="6" s="1"/>
  <c r="AG50" i="6"/>
  <c r="AH50" i="6" s="1"/>
  <c r="AD50" i="6"/>
  <c r="Z50" i="6"/>
  <c r="AA50" i="6" s="1"/>
  <c r="W50" i="6"/>
  <c r="X50" i="6" s="1"/>
  <c r="T50" i="6"/>
  <c r="M50" i="6"/>
  <c r="N50" i="6" s="1"/>
  <c r="J50" i="6"/>
  <c r="K50" i="6" s="1"/>
  <c r="BN51" i="6"/>
  <c r="BJ51" i="6"/>
  <c r="BK51" i="6" s="1"/>
  <c r="BG51" i="6"/>
  <c r="BH51" i="6" s="1"/>
  <c r="AD51" i="6"/>
  <c r="Z51" i="6"/>
  <c r="AA51" i="6" s="1"/>
  <c r="W51" i="6"/>
  <c r="X51" i="6" s="1"/>
  <c r="T51" i="6"/>
  <c r="M51" i="6"/>
  <c r="N51" i="6" s="1"/>
  <c r="J51" i="6"/>
  <c r="K51" i="6" s="1"/>
  <c r="BN36" i="6"/>
  <c r="BJ36" i="6"/>
  <c r="BK36" i="6" s="1"/>
  <c r="BG36" i="6"/>
  <c r="BH36" i="6" s="1"/>
  <c r="AW36" i="6"/>
  <c r="AX36" i="6" s="1"/>
  <c r="AT36" i="6"/>
  <c r="AU36" i="6" s="1"/>
  <c r="AN36" i="6"/>
  <c r="AJ36" i="6"/>
  <c r="AK36" i="6" s="1"/>
  <c r="AG36" i="6"/>
  <c r="AH36" i="6" s="1"/>
  <c r="AD36" i="6"/>
  <c r="Z36" i="6"/>
  <c r="AA36" i="6" s="1"/>
  <c r="W36" i="6"/>
  <c r="X36" i="6" s="1"/>
  <c r="T36" i="6"/>
  <c r="M36" i="6"/>
  <c r="N36" i="6" s="1"/>
  <c r="J36" i="6"/>
  <c r="K36" i="6" s="1"/>
  <c r="BN34" i="6"/>
  <c r="BJ34" i="6"/>
  <c r="BK34" i="6" s="1"/>
  <c r="BG34" i="6"/>
  <c r="BH34" i="6" s="1"/>
  <c r="AW34" i="6"/>
  <c r="AX34" i="6" s="1"/>
  <c r="AT34" i="6"/>
  <c r="AU34" i="6" s="1"/>
  <c r="AN34" i="6"/>
  <c r="AJ34" i="6"/>
  <c r="AK34" i="6" s="1"/>
  <c r="AG34" i="6"/>
  <c r="AH34" i="6" s="1"/>
  <c r="AD34" i="6"/>
  <c r="Z34" i="6"/>
  <c r="AA34" i="6" s="1"/>
  <c r="W34" i="6"/>
  <c r="X34" i="6" s="1"/>
  <c r="T34" i="6"/>
  <c r="M34" i="6"/>
  <c r="N34" i="6" s="1"/>
  <c r="J34" i="6"/>
  <c r="K34" i="6" s="1"/>
  <c r="BN25" i="6"/>
  <c r="BJ25" i="6"/>
  <c r="BK25" i="6" s="1"/>
  <c r="BH25" i="6"/>
  <c r="AW25" i="6"/>
  <c r="AX25" i="6" s="1"/>
  <c r="AT25" i="6"/>
  <c r="AU25" i="6" s="1"/>
  <c r="AN25" i="6"/>
  <c r="AJ25" i="6"/>
  <c r="AK25" i="6" s="1"/>
  <c r="AG25" i="6"/>
  <c r="AH25" i="6" s="1"/>
  <c r="AD25" i="6"/>
  <c r="Z25" i="6"/>
  <c r="AA25" i="6" s="1"/>
  <c r="W25" i="6"/>
  <c r="X25" i="6" s="1"/>
  <c r="T25" i="6"/>
  <c r="M25" i="6"/>
  <c r="N25" i="6" s="1"/>
  <c r="J25" i="6"/>
  <c r="K25" i="6" s="1"/>
  <c r="BN29" i="6"/>
  <c r="BJ29" i="6"/>
  <c r="BK29" i="6" s="1"/>
  <c r="BG29" i="6"/>
  <c r="BH29" i="6" s="1"/>
  <c r="AW29" i="6"/>
  <c r="AX29" i="6" s="1"/>
  <c r="AT29" i="6"/>
  <c r="AU29" i="6" s="1"/>
  <c r="AN29" i="6"/>
  <c r="AJ29" i="6"/>
  <c r="AK29" i="6" s="1"/>
  <c r="AG29" i="6"/>
  <c r="AH29" i="6" s="1"/>
  <c r="AD29" i="6"/>
  <c r="Z29" i="6"/>
  <c r="AA29" i="6" s="1"/>
  <c r="W29" i="6"/>
  <c r="X29" i="6" s="1"/>
  <c r="T29" i="6"/>
  <c r="M29" i="6"/>
  <c r="N29" i="6" s="1"/>
  <c r="J29" i="6"/>
  <c r="K29" i="6" s="1"/>
  <c r="BN31" i="6"/>
  <c r="BJ31" i="6"/>
  <c r="BK31" i="6" s="1"/>
  <c r="BG31" i="6"/>
  <c r="BH31" i="6" s="1"/>
  <c r="AW31" i="6"/>
  <c r="AX31" i="6" s="1"/>
  <c r="AT31" i="6"/>
  <c r="AU31" i="6" s="1"/>
  <c r="AN31" i="6"/>
  <c r="AJ31" i="6"/>
  <c r="AK31" i="6" s="1"/>
  <c r="AG31" i="6"/>
  <c r="AH31" i="6" s="1"/>
  <c r="AD31" i="6"/>
  <c r="Z31" i="6"/>
  <c r="AA31" i="6" s="1"/>
  <c r="W31" i="6"/>
  <c r="X31" i="6" s="1"/>
  <c r="T31" i="6"/>
  <c r="M31" i="6"/>
  <c r="N31" i="6" s="1"/>
  <c r="J31" i="6"/>
  <c r="K31" i="6" s="1"/>
  <c r="BN35" i="6"/>
  <c r="BJ35" i="6"/>
  <c r="BK35" i="6" s="1"/>
  <c r="BG35" i="6"/>
  <c r="BH35" i="6" s="1"/>
  <c r="AW35" i="6"/>
  <c r="AX35" i="6" s="1"/>
  <c r="AT35" i="6"/>
  <c r="AU35" i="6" s="1"/>
  <c r="AN35" i="6"/>
  <c r="AJ35" i="6"/>
  <c r="AK35" i="6" s="1"/>
  <c r="AG35" i="6"/>
  <c r="AH35" i="6" s="1"/>
  <c r="AD35" i="6"/>
  <c r="Z35" i="6"/>
  <c r="AA35" i="6" s="1"/>
  <c r="W35" i="6"/>
  <c r="X35" i="6" s="1"/>
  <c r="T35" i="6"/>
  <c r="M35" i="6"/>
  <c r="N35" i="6" s="1"/>
  <c r="J35" i="6"/>
  <c r="K35" i="6" s="1"/>
  <c r="BN24" i="6"/>
  <c r="BJ24" i="6"/>
  <c r="BK24" i="6" s="1"/>
  <c r="BH24" i="6"/>
  <c r="AW24" i="6"/>
  <c r="AX24" i="6" s="1"/>
  <c r="AT24" i="6"/>
  <c r="AU24" i="6" s="1"/>
  <c r="AN24" i="6"/>
  <c r="AJ24" i="6"/>
  <c r="AK24" i="6" s="1"/>
  <c r="AG24" i="6"/>
  <c r="AH24" i="6" s="1"/>
  <c r="AD24" i="6"/>
  <c r="Z24" i="6"/>
  <c r="AA24" i="6" s="1"/>
  <c r="W24" i="6"/>
  <c r="X24" i="6" s="1"/>
  <c r="T24" i="6"/>
  <c r="M24" i="6"/>
  <c r="N24" i="6" s="1"/>
  <c r="K24" i="6"/>
  <c r="BM15" i="6"/>
  <c r="BN15" i="6" s="1"/>
  <c r="BJ15" i="6"/>
  <c r="BK15" i="6" s="1"/>
  <c r="BG15" i="6"/>
  <c r="BH15" i="6" s="1"/>
  <c r="AW15" i="6"/>
  <c r="AX15" i="6" s="1"/>
  <c r="AT15" i="6"/>
  <c r="AU15" i="6" s="1"/>
  <c r="AN15" i="6"/>
  <c r="AJ15" i="6"/>
  <c r="AK15" i="6" s="1"/>
  <c r="AG15" i="6"/>
  <c r="AH15" i="6" s="1"/>
  <c r="AD15" i="6"/>
  <c r="Z15" i="6"/>
  <c r="AA15" i="6" s="1"/>
  <c r="W15" i="6"/>
  <c r="X15" i="6" s="1"/>
  <c r="T15" i="6"/>
  <c r="M15" i="6"/>
  <c r="N15" i="6" s="1"/>
  <c r="J15" i="6"/>
  <c r="K15" i="6" s="1"/>
  <c r="BM10" i="6"/>
  <c r="BN10" i="6" s="1"/>
  <c r="BJ10" i="6"/>
  <c r="BK10" i="6" s="1"/>
  <c r="BG10" i="6"/>
  <c r="BH10" i="6" s="1"/>
  <c r="AX10" i="6"/>
  <c r="AU10" i="6"/>
  <c r="AN10" i="6"/>
  <c r="AK10" i="6"/>
  <c r="AH10" i="6"/>
  <c r="AD10" i="6"/>
  <c r="AA10" i="6"/>
  <c r="X10" i="6"/>
  <c r="T10" i="6"/>
  <c r="N10" i="6"/>
  <c r="K10" i="6"/>
  <c r="BM14" i="6"/>
  <c r="BN14" i="6" s="1"/>
  <c r="BJ14" i="6"/>
  <c r="BK14" i="6" s="1"/>
  <c r="BG14" i="6"/>
  <c r="BH14" i="6" s="1"/>
  <c r="AW14" i="6"/>
  <c r="AX14" i="6" s="1"/>
  <c r="AT14" i="6"/>
  <c r="AU14" i="6" s="1"/>
  <c r="AN14" i="6"/>
  <c r="AJ14" i="6"/>
  <c r="AK14" i="6" s="1"/>
  <c r="AG14" i="6"/>
  <c r="AH14" i="6" s="1"/>
  <c r="AD14" i="6"/>
  <c r="Z14" i="6"/>
  <c r="AA14" i="6" s="1"/>
  <c r="W14" i="6"/>
  <c r="X14" i="6" s="1"/>
  <c r="T14" i="6"/>
  <c r="M14" i="6"/>
  <c r="N14" i="6" s="1"/>
  <c r="J14" i="6"/>
  <c r="K14" i="6" s="1"/>
  <c r="BM13" i="6"/>
  <c r="BN13" i="6" s="1"/>
  <c r="BJ13" i="6"/>
  <c r="BK13" i="6" s="1"/>
  <c r="BG13" i="6"/>
  <c r="BH13" i="6" s="1"/>
  <c r="AW13" i="6"/>
  <c r="AX13" i="6" s="1"/>
  <c r="AT13" i="6"/>
  <c r="AU13" i="6" s="1"/>
  <c r="AN13" i="6"/>
  <c r="AJ13" i="6"/>
  <c r="AK13" i="6" s="1"/>
  <c r="AG13" i="6"/>
  <c r="AH13" i="6" s="1"/>
  <c r="AD13" i="6"/>
  <c r="AA13" i="6"/>
  <c r="W13" i="6"/>
  <c r="X13" i="6" s="1"/>
  <c r="T13" i="6"/>
  <c r="M13" i="6"/>
  <c r="N13" i="6" s="1"/>
  <c r="J13" i="6"/>
  <c r="K13" i="6" s="1"/>
  <c r="BN39" i="6"/>
  <c r="BJ39" i="6"/>
  <c r="BK39" i="6" s="1"/>
  <c r="BG39" i="6"/>
  <c r="BH39" i="6" s="1"/>
  <c r="AW39" i="6"/>
  <c r="AX39" i="6" s="1"/>
  <c r="AT39" i="6"/>
  <c r="AU39" i="6" s="1"/>
  <c r="AN39" i="6"/>
  <c r="AJ39" i="6"/>
  <c r="AK39" i="6" s="1"/>
  <c r="AG39" i="6"/>
  <c r="AH39" i="6" s="1"/>
  <c r="AD39" i="6"/>
  <c r="Z39" i="6"/>
  <c r="AA39" i="6" s="1"/>
  <c r="W39" i="6"/>
  <c r="X39" i="6" s="1"/>
  <c r="T39" i="6"/>
  <c r="M39" i="6"/>
  <c r="N39" i="6" s="1"/>
  <c r="J39" i="6"/>
  <c r="K39" i="6" s="1"/>
  <c r="BN38" i="6"/>
  <c r="BJ38" i="6"/>
  <c r="BK38" i="6" s="1"/>
  <c r="BG38" i="6"/>
  <c r="BH38" i="6" s="1"/>
  <c r="AW38" i="6"/>
  <c r="AX38" i="6" s="1"/>
  <c r="AT38" i="6"/>
  <c r="AU38" i="6" s="1"/>
  <c r="AN38" i="6"/>
  <c r="AJ38" i="6"/>
  <c r="AK38" i="6" s="1"/>
  <c r="AG38" i="6"/>
  <c r="AH38" i="6" s="1"/>
  <c r="AD38" i="6"/>
  <c r="Z38" i="6"/>
  <c r="AA38" i="6" s="1"/>
  <c r="W38" i="6"/>
  <c r="X38" i="6" s="1"/>
  <c r="T38" i="6"/>
  <c r="M38" i="6"/>
  <c r="N38" i="6" s="1"/>
  <c r="J38" i="6"/>
  <c r="K38" i="6" s="1"/>
  <c r="BN37" i="6"/>
  <c r="BJ37" i="6"/>
  <c r="BK37" i="6" s="1"/>
  <c r="BG37" i="6"/>
  <c r="BH37" i="6" s="1"/>
  <c r="AW37" i="6"/>
  <c r="AX37" i="6" s="1"/>
  <c r="AT37" i="6"/>
  <c r="AU37" i="6" s="1"/>
  <c r="AN37" i="6"/>
  <c r="AJ37" i="6"/>
  <c r="AK37" i="6" s="1"/>
  <c r="AG37" i="6"/>
  <c r="AH37" i="6" s="1"/>
  <c r="AD37" i="6"/>
  <c r="Z37" i="6"/>
  <c r="AA37" i="6" s="1"/>
  <c r="W37" i="6"/>
  <c r="X37" i="6" s="1"/>
  <c r="T37" i="6"/>
  <c r="M37" i="6"/>
  <c r="N37" i="6" s="1"/>
  <c r="J37" i="6"/>
  <c r="K37" i="6" s="1"/>
  <c r="BN32" i="6"/>
  <c r="BJ32" i="6"/>
  <c r="BK32" i="6" s="1"/>
  <c r="BG32" i="6"/>
  <c r="BH32" i="6" s="1"/>
  <c r="AW32" i="6"/>
  <c r="AX32" i="6" s="1"/>
  <c r="AT32" i="6"/>
  <c r="AU32" i="6" s="1"/>
  <c r="AN32" i="6"/>
  <c r="AJ32" i="6"/>
  <c r="AK32" i="6" s="1"/>
  <c r="AG32" i="6"/>
  <c r="AH32" i="6" s="1"/>
  <c r="AD32" i="6"/>
  <c r="Z32" i="6"/>
  <c r="AA32" i="6" s="1"/>
  <c r="W32" i="6"/>
  <c r="X32" i="6" s="1"/>
  <c r="T32" i="6"/>
  <c r="M32" i="6"/>
  <c r="N32" i="6" s="1"/>
  <c r="J32" i="6"/>
  <c r="K32" i="6" s="1"/>
  <c r="BM17" i="6"/>
  <c r="BN17" i="6" s="1"/>
  <c r="BJ17" i="6"/>
  <c r="BK17" i="6" s="1"/>
  <c r="BG17" i="6"/>
  <c r="BH17" i="6" s="1"/>
  <c r="AW17" i="6"/>
  <c r="AX17" i="6" s="1"/>
  <c r="AT17" i="6"/>
  <c r="AU17" i="6" s="1"/>
  <c r="AN17" i="6"/>
  <c r="AJ17" i="6"/>
  <c r="AK17" i="6" s="1"/>
  <c r="AG17" i="6"/>
  <c r="AH17" i="6" s="1"/>
  <c r="AD17" i="6"/>
  <c r="Z17" i="6"/>
  <c r="AA17" i="6" s="1"/>
  <c r="W17" i="6"/>
  <c r="X17" i="6" s="1"/>
  <c r="T17" i="6"/>
  <c r="M17" i="6"/>
  <c r="N17" i="6" s="1"/>
  <c r="J17" i="6"/>
  <c r="K17" i="6" s="1"/>
  <c r="BM16" i="6"/>
  <c r="BN16" i="6" s="1"/>
  <c r="BJ16" i="6"/>
  <c r="BK16" i="6" s="1"/>
  <c r="BG16" i="6"/>
  <c r="BH16" i="6" s="1"/>
  <c r="AW16" i="6"/>
  <c r="AX16" i="6" s="1"/>
  <c r="AT16" i="6"/>
  <c r="AU16" i="6" s="1"/>
  <c r="AN16" i="6"/>
  <c r="AJ16" i="6"/>
  <c r="AK16" i="6" s="1"/>
  <c r="AG16" i="6"/>
  <c r="AH16" i="6" s="1"/>
  <c r="AD16" i="6"/>
  <c r="Z16" i="6"/>
  <c r="AA16" i="6" s="1"/>
  <c r="W16" i="6"/>
  <c r="X16" i="6" s="1"/>
  <c r="T16" i="6"/>
  <c r="M16" i="6"/>
  <c r="N16" i="6" s="1"/>
  <c r="J16" i="6"/>
  <c r="K16" i="6" s="1"/>
  <c r="BM11" i="6"/>
  <c r="BN11" i="6" s="1"/>
  <c r="BJ11" i="6"/>
  <c r="BK11" i="6" s="1"/>
  <c r="BG11" i="6"/>
  <c r="BH11" i="6" s="1"/>
  <c r="AW11" i="6"/>
  <c r="AX11" i="6" s="1"/>
  <c r="AT11" i="6"/>
  <c r="AU11" i="6" s="1"/>
  <c r="AN11" i="6"/>
  <c r="AJ11" i="6"/>
  <c r="AK11" i="6" s="1"/>
  <c r="AG11" i="6"/>
  <c r="AH11" i="6" s="1"/>
  <c r="AD11" i="6"/>
  <c r="AA11" i="6"/>
  <c r="W11" i="6"/>
  <c r="X11" i="6" s="1"/>
  <c r="T11" i="6"/>
  <c r="M11" i="6"/>
  <c r="N11" i="6" s="1"/>
  <c r="J11" i="6"/>
  <c r="K11" i="6" s="1"/>
  <c r="BM75" i="6"/>
  <c r="BN75" i="6" s="1"/>
  <c r="BJ75" i="6"/>
  <c r="BK75" i="6" s="1"/>
  <c r="BG75" i="6"/>
  <c r="BH75" i="6" s="1"/>
  <c r="BM74" i="6"/>
  <c r="BN74" i="6" s="1"/>
  <c r="BJ74" i="6"/>
  <c r="BK74" i="6" s="1"/>
  <c r="BG74" i="6"/>
  <c r="BH74" i="6" s="1"/>
  <c r="BM70" i="6"/>
  <c r="BN70" i="6" s="1"/>
  <c r="BJ70" i="6"/>
  <c r="BK70" i="6" s="1"/>
  <c r="BG70" i="6"/>
  <c r="BH70" i="6" s="1"/>
  <c r="BN69" i="6"/>
  <c r="BK69" i="6"/>
  <c r="BH69" i="6"/>
  <c r="BM66" i="6"/>
  <c r="BN66" i="6" s="1"/>
  <c r="BJ66" i="6"/>
  <c r="BK66" i="6" s="1"/>
  <c r="BG66" i="6"/>
  <c r="BH66" i="6" s="1"/>
  <c r="BM65" i="6"/>
  <c r="BN65" i="6" s="1"/>
  <c r="BJ65" i="6"/>
  <c r="BK65" i="6" s="1"/>
  <c r="BG65" i="6"/>
  <c r="BH65" i="6" s="1"/>
  <c r="BM60" i="6"/>
  <c r="BN60" i="6" s="1"/>
  <c r="BJ60" i="6"/>
  <c r="BK60" i="6" s="1"/>
  <c r="BG60" i="6"/>
  <c r="BH60" i="6" s="1"/>
  <c r="BN56" i="6"/>
  <c r="BJ56" i="6"/>
  <c r="BK56" i="6" s="1"/>
  <c r="BG56" i="6"/>
  <c r="BH56" i="6" s="1"/>
  <c r="BN52" i="6"/>
  <c r="BJ52" i="6"/>
  <c r="BK52" i="6" s="1"/>
  <c r="BG52" i="6"/>
  <c r="BH52" i="6" s="1"/>
  <c r="BN48" i="6"/>
  <c r="BK48" i="6"/>
  <c r="BN45" i="6"/>
  <c r="BJ45" i="6"/>
  <c r="BK45" i="6" s="1"/>
  <c r="BG45" i="6"/>
  <c r="BH45" i="6" s="1"/>
  <c r="BN44" i="6"/>
  <c r="BJ44" i="6"/>
  <c r="BK44" i="6" s="1"/>
  <c r="BG44" i="6"/>
  <c r="BH44" i="6" s="1"/>
  <c r="BN43" i="6"/>
  <c r="BJ43" i="6"/>
  <c r="BK43" i="6" s="1"/>
  <c r="BG43" i="6"/>
  <c r="BH43" i="6" s="1"/>
  <c r="BN42" i="6"/>
  <c r="BJ42" i="6"/>
  <c r="BK42" i="6" s="1"/>
  <c r="BG42" i="6"/>
  <c r="BH42" i="6" s="1"/>
  <c r="BN41" i="6"/>
  <c r="BJ41" i="6"/>
  <c r="BK41" i="6" s="1"/>
  <c r="BG41" i="6"/>
  <c r="BH41" i="6" s="1"/>
  <c r="BN40" i="6"/>
  <c r="BJ40" i="6"/>
  <c r="BK40" i="6" s="1"/>
  <c r="BG40" i="6"/>
  <c r="BH40" i="6" s="1"/>
  <c r="BN23" i="6"/>
  <c r="BK23" i="6"/>
  <c r="BH23" i="6"/>
  <c r="BN27" i="6"/>
  <c r="BJ27" i="6"/>
  <c r="BK27" i="6" s="1"/>
  <c r="BH27" i="6"/>
  <c r="BJ28" i="6"/>
  <c r="BK28" i="6" s="1"/>
  <c r="BG28" i="6"/>
  <c r="BH28" i="6" s="1"/>
  <c r="BN26" i="6"/>
  <c r="BJ26" i="6"/>
  <c r="BK26" i="6" s="1"/>
  <c r="BH26" i="6"/>
  <c r="BN33" i="6"/>
  <c r="BJ33" i="6"/>
  <c r="BK33" i="6" s="1"/>
  <c r="BG33" i="6"/>
  <c r="BH33" i="6" s="1"/>
  <c r="BN30" i="6"/>
  <c r="BJ30" i="6"/>
  <c r="BK30" i="6" s="1"/>
  <c r="BG30" i="6"/>
  <c r="BH30" i="6" s="1"/>
  <c r="BM20" i="6"/>
  <c r="BN20" i="6" s="1"/>
  <c r="BJ20" i="6"/>
  <c r="BK20" i="6" s="1"/>
  <c r="BG20" i="6"/>
  <c r="BH20" i="6" s="1"/>
  <c r="BM19" i="6"/>
  <c r="BN19" i="6" s="1"/>
  <c r="BJ19" i="6"/>
  <c r="BK19" i="6" s="1"/>
  <c r="BG19" i="6"/>
  <c r="BH19" i="6" s="1"/>
  <c r="BM18" i="6"/>
  <c r="BN18" i="6" s="1"/>
  <c r="BJ18" i="6"/>
  <c r="BK18" i="6" s="1"/>
  <c r="BG18" i="6"/>
  <c r="BH18" i="6" s="1"/>
  <c r="BM12" i="6"/>
  <c r="BN12" i="6" s="1"/>
  <c r="BJ12" i="6"/>
  <c r="BK12" i="6" s="1"/>
  <c r="BG12" i="6"/>
  <c r="BH12" i="6" s="1"/>
  <c r="CC15" i="5"/>
  <c r="CD15" i="5" s="1"/>
  <c r="BZ15" i="5"/>
  <c r="CA15" i="5" s="1"/>
  <c r="BW15" i="5"/>
  <c r="BX15" i="5" s="1"/>
  <c r="BC15" i="5"/>
  <c r="BD15" i="5" s="1"/>
  <c r="AZ15" i="5"/>
  <c r="BA15" i="5" s="1"/>
  <c r="AW15" i="5"/>
  <c r="AX15" i="5" s="1"/>
  <c r="AP15" i="5"/>
  <c r="AQ15" i="5" s="1"/>
  <c r="AM15" i="5"/>
  <c r="AN15" i="5" s="1"/>
  <c r="AJ15" i="5"/>
  <c r="AK15" i="5" s="1"/>
  <c r="AF15" i="5"/>
  <c r="AG15" i="5" s="1"/>
  <c r="Z15" i="5"/>
  <c r="AA15" i="5" s="1"/>
  <c r="W15" i="5"/>
  <c r="X15" i="5" s="1"/>
  <c r="T15" i="5"/>
  <c r="M15" i="5"/>
  <c r="N15" i="5" s="1"/>
  <c r="J15" i="5"/>
  <c r="K15" i="5" s="1"/>
  <c r="CC14" i="5"/>
  <c r="CD14" i="5" s="1"/>
  <c r="BZ14" i="5"/>
  <c r="CA14" i="5" s="1"/>
  <c r="BW14" i="5"/>
  <c r="BX14" i="5" s="1"/>
  <c r="BC14" i="5"/>
  <c r="BD14" i="5" s="1"/>
  <c r="AZ14" i="5"/>
  <c r="BA14" i="5" s="1"/>
  <c r="AW14" i="5"/>
  <c r="AX14" i="5" s="1"/>
  <c r="AP14" i="5"/>
  <c r="AQ14" i="5" s="1"/>
  <c r="AM14" i="5"/>
  <c r="AN14" i="5" s="1"/>
  <c r="AJ14" i="5"/>
  <c r="AK14" i="5" s="1"/>
  <c r="AF14" i="5"/>
  <c r="AG14" i="5" s="1"/>
  <c r="Z14" i="5"/>
  <c r="AA14" i="5" s="1"/>
  <c r="W14" i="5"/>
  <c r="X14" i="5" s="1"/>
  <c r="T14" i="5"/>
  <c r="M14" i="5"/>
  <c r="N14" i="5" s="1"/>
  <c r="J14" i="5"/>
  <c r="K14" i="5" s="1"/>
  <c r="CC13" i="5"/>
  <c r="CD13" i="5" s="1"/>
  <c r="BZ13" i="5"/>
  <c r="CA13" i="5" s="1"/>
  <c r="BW13" i="5"/>
  <c r="BX13" i="5" s="1"/>
  <c r="BC13" i="5"/>
  <c r="BD13" i="5" s="1"/>
  <c r="AZ13" i="5"/>
  <c r="BA13" i="5" s="1"/>
  <c r="AW13" i="5"/>
  <c r="AX13" i="5" s="1"/>
  <c r="AP13" i="5"/>
  <c r="AQ13" i="5" s="1"/>
  <c r="AM13" i="5"/>
  <c r="AN13" i="5" s="1"/>
  <c r="AJ13" i="5"/>
  <c r="AK13" i="5" s="1"/>
  <c r="AF13" i="5"/>
  <c r="AG13" i="5" s="1"/>
  <c r="Z13" i="5"/>
  <c r="AA13" i="5" s="1"/>
  <c r="W13" i="5"/>
  <c r="X13" i="5" s="1"/>
  <c r="T13" i="5"/>
  <c r="M13" i="5"/>
  <c r="N13" i="5" s="1"/>
  <c r="J13" i="5"/>
  <c r="K13" i="5" s="1"/>
  <c r="CC12" i="5"/>
  <c r="CD12" i="5" s="1"/>
  <c r="BZ12" i="5"/>
  <c r="CA12" i="5" s="1"/>
  <c r="BW12" i="5"/>
  <c r="BX12" i="5" s="1"/>
  <c r="BC12" i="5"/>
  <c r="BD12" i="5" s="1"/>
  <c r="AZ12" i="5"/>
  <c r="BA12" i="5" s="1"/>
  <c r="AW12" i="5"/>
  <c r="AX12" i="5" s="1"/>
  <c r="AP12" i="5"/>
  <c r="AQ12" i="5" s="1"/>
  <c r="AM12" i="5"/>
  <c r="AN12" i="5" s="1"/>
  <c r="AJ12" i="5"/>
  <c r="AK12" i="5" s="1"/>
  <c r="AF12" i="5"/>
  <c r="AG12" i="5" s="1"/>
  <c r="Z12" i="5"/>
  <c r="AA12" i="5" s="1"/>
  <c r="W12" i="5"/>
  <c r="X12" i="5" s="1"/>
  <c r="T12" i="5"/>
  <c r="M12" i="5"/>
  <c r="N12" i="5" s="1"/>
  <c r="J12" i="5"/>
  <c r="K12" i="5" s="1"/>
  <c r="CC11" i="5"/>
  <c r="CD11" i="5" s="1"/>
  <c r="BZ11" i="5"/>
  <c r="CA11" i="5" s="1"/>
  <c r="BW11" i="5"/>
  <c r="BX11" i="5" s="1"/>
  <c r="BC11" i="5"/>
  <c r="BD11" i="5" s="1"/>
  <c r="AZ11" i="5"/>
  <c r="BA11" i="5" s="1"/>
  <c r="AW11" i="5"/>
  <c r="AX11" i="5" s="1"/>
  <c r="AP11" i="5"/>
  <c r="AQ11" i="5" s="1"/>
  <c r="AM11" i="5"/>
  <c r="AN11" i="5" s="1"/>
  <c r="AJ11" i="5"/>
  <c r="AK11" i="5" s="1"/>
  <c r="AF11" i="5"/>
  <c r="AG11" i="5" s="1"/>
  <c r="Z11" i="5"/>
  <c r="AA11" i="5" s="1"/>
  <c r="W11" i="5"/>
  <c r="X11" i="5" s="1"/>
  <c r="T11" i="5"/>
  <c r="M11" i="5"/>
  <c r="N11" i="5" s="1"/>
  <c r="J11" i="5"/>
  <c r="K11" i="5" s="1"/>
  <c r="CC10" i="5"/>
  <c r="CD10" i="5" s="1"/>
  <c r="BZ10" i="5"/>
  <c r="CA10" i="5" s="1"/>
  <c r="BW10" i="5"/>
  <c r="BX10" i="5" s="1"/>
  <c r="BC10" i="5"/>
  <c r="BD10" i="5" s="1"/>
  <c r="AZ10" i="5"/>
  <c r="BA10" i="5" s="1"/>
  <c r="AW10" i="5"/>
  <c r="AX10" i="5" s="1"/>
  <c r="AP10" i="5"/>
  <c r="AQ10" i="5" s="1"/>
  <c r="AM10" i="5"/>
  <c r="AN10" i="5" s="1"/>
  <c r="AJ10" i="5"/>
  <c r="AK10" i="5" s="1"/>
  <c r="AF10" i="5"/>
  <c r="AG10" i="5" s="1"/>
  <c r="Z10" i="5"/>
  <c r="AA10" i="5" s="1"/>
  <c r="W10" i="5"/>
  <c r="X10" i="5" s="1"/>
  <c r="T10" i="5"/>
  <c r="M10" i="5"/>
  <c r="N10" i="5" s="1"/>
  <c r="J10" i="5"/>
  <c r="K10" i="5" s="1"/>
  <c r="CC7" i="5"/>
  <c r="CD7" i="5" s="1"/>
  <c r="BZ7" i="5"/>
  <c r="CA7" i="5" s="1"/>
  <c r="BW7" i="5"/>
  <c r="BX7" i="5" s="1"/>
  <c r="BC7" i="5"/>
  <c r="BD7" i="5" s="1"/>
  <c r="BA7" i="5"/>
  <c r="AW7" i="5"/>
  <c r="AX7" i="5" s="1"/>
  <c r="AP7" i="5"/>
  <c r="AQ7" i="5" s="1"/>
  <c r="AM7" i="5"/>
  <c r="AN7" i="5" s="1"/>
  <c r="AJ7" i="5"/>
  <c r="AK7" i="5" s="1"/>
  <c r="AF7" i="5"/>
  <c r="AG7" i="5" s="1"/>
  <c r="Z7" i="5"/>
  <c r="AA7" i="5" s="1"/>
  <c r="W7" i="5"/>
  <c r="X7" i="5" s="1"/>
  <c r="T7" i="5"/>
  <c r="M7" i="5"/>
  <c r="N7" i="5" s="1"/>
  <c r="J7" i="5"/>
  <c r="K7" i="5" s="1"/>
  <c r="BC5" i="5"/>
  <c r="BD5" i="5" s="1"/>
  <c r="AW5" i="5"/>
  <c r="AX5" i="5" s="1"/>
  <c r="AP5" i="5"/>
  <c r="AQ5" i="5" s="1"/>
  <c r="AM5" i="5"/>
  <c r="AN5" i="5" s="1"/>
  <c r="AJ5" i="5"/>
  <c r="AK5" i="5" s="1"/>
  <c r="AF5" i="5"/>
  <c r="AG5" i="5" s="1"/>
  <c r="Z5" i="5"/>
  <c r="AA5" i="5" s="1"/>
  <c r="W5" i="5"/>
  <c r="X5" i="5" s="1"/>
  <c r="T5" i="5"/>
  <c r="M5" i="5"/>
  <c r="N5" i="5" s="1"/>
  <c r="J5" i="5"/>
  <c r="K5" i="5" s="1"/>
  <c r="CC35" i="5"/>
  <c r="CD35" i="5" s="1"/>
  <c r="CA35" i="5"/>
  <c r="BW35" i="5"/>
  <c r="BX35" i="5" s="1"/>
  <c r="AP35" i="5"/>
  <c r="AQ35" i="5" s="1"/>
  <c r="AM35" i="5"/>
  <c r="AN35" i="5" s="1"/>
  <c r="AJ35" i="5"/>
  <c r="AK35" i="5" s="1"/>
  <c r="AF35" i="5"/>
  <c r="AG35" i="5" s="1"/>
  <c r="Z35" i="5"/>
  <c r="AA35" i="5" s="1"/>
  <c r="W35" i="5"/>
  <c r="X35" i="5" s="1"/>
  <c r="J35" i="5"/>
  <c r="K35" i="5" s="1"/>
  <c r="U35" i="5" s="1"/>
  <c r="CC34" i="5"/>
  <c r="CD34" i="5" s="1"/>
  <c r="CA34" i="5"/>
  <c r="BW34" i="5"/>
  <c r="BX34" i="5" s="1"/>
  <c r="AP34" i="5"/>
  <c r="AQ34" i="5" s="1"/>
  <c r="AM34" i="5"/>
  <c r="AN34" i="5" s="1"/>
  <c r="AJ34" i="5"/>
  <c r="AK34" i="5" s="1"/>
  <c r="AF34" i="5"/>
  <c r="AG34" i="5" s="1"/>
  <c r="Z34" i="5"/>
  <c r="AA34" i="5" s="1"/>
  <c r="W34" i="5"/>
  <c r="X34" i="5" s="1"/>
  <c r="J34" i="5"/>
  <c r="K34" i="5" s="1"/>
  <c r="U34" i="5" s="1"/>
  <c r="CC33" i="5"/>
  <c r="CD33" i="5" s="1"/>
  <c r="CA33" i="5"/>
  <c r="BW33" i="5"/>
  <c r="BX33" i="5" s="1"/>
  <c r="AP33" i="5"/>
  <c r="AQ33" i="5" s="1"/>
  <c r="AM33" i="5"/>
  <c r="AN33" i="5" s="1"/>
  <c r="AJ33" i="5"/>
  <c r="AK33" i="5" s="1"/>
  <c r="AF33" i="5"/>
  <c r="AG33" i="5" s="1"/>
  <c r="Z33" i="5"/>
  <c r="AA33" i="5" s="1"/>
  <c r="W33" i="5"/>
  <c r="X33" i="5" s="1"/>
  <c r="J33" i="5"/>
  <c r="K33" i="5" s="1"/>
  <c r="U33" i="5" s="1"/>
  <c r="CC32" i="5"/>
  <c r="CD32" i="5" s="1"/>
  <c r="CA32" i="5"/>
  <c r="BW32" i="5"/>
  <c r="BX32" i="5" s="1"/>
  <c r="AP32" i="5"/>
  <c r="AQ32" i="5" s="1"/>
  <c r="AM32" i="5"/>
  <c r="AN32" i="5" s="1"/>
  <c r="AJ32" i="5"/>
  <c r="AK32" i="5" s="1"/>
  <c r="AF32" i="5"/>
  <c r="AG32" i="5" s="1"/>
  <c r="Z32" i="5"/>
  <c r="AA32" i="5" s="1"/>
  <c r="W32" i="5"/>
  <c r="X32" i="5" s="1"/>
  <c r="J32" i="5"/>
  <c r="K32" i="5" s="1"/>
  <c r="U32" i="5" s="1"/>
  <c r="CC31" i="5"/>
  <c r="CD31" i="5" s="1"/>
  <c r="CA31" i="5"/>
  <c r="BW31" i="5"/>
  <c r="BX31" i="5" s="1"/>
  <c r="AP31" i="5"/>
  <c r="AQ31" i="5" s="1"/>
  <c r="AM31" i="5"/>
  <c r="AN31" i="5" s="1"/>
  <c r="AJ31" i="5"/>
  <c r="AK31" i="5" s="1"/>
  <c r="AF31" i="5"/>
  <c r="AG31" i="5" s="1"/>
  <c r="CF31" i="5" s="1"/>
  <c r="Z31" i="5"/>
  <c r="AA31" i="5" s="1"/>
  <c r="W31" i="5"/>
  <c r="X31" i="5" s="1"/>
  <c r="J31" i="5"/>
  <c r="K31" i="5" s="1"/>
  <c r="U31" i="5" s="1"/>
  <c r="CC24" i="5"/>
  <c r="CD24" i="5" s="1"/>
  <c r="CA24" i="5"/>
  <c r="BW24" i="5"/>
  <c r="BX24" i="5" s="1"/>
  <c r="BC24" i="5"/>
  <c r="BD24" i="5" s="1"/>
  <c r="AZ24" i="5"/>
  <c r="BA24" i="5" s="1"/>
  <c r="AW24" i="5"/>
  <c r="AX24" i="5" s="1"/>
  <c r="AP24" i="5"/>
  <c r="AQ24" i="5" s="1"/>
  <c r="AM24" i="5"/>
  <c r="AN24" i="5" s="1"/>
  <c r="AJ24" i="5"/>
  <c r="AK24" i="5" s="1"/>
  <c r="J24" i="5"/>
  <c r="K24" i="5" s="1"/>
  <c r="U24" i="5" s="1"/>
  <c r="CC29" i="5"/>
  <c r="CD29" i="5" s="1"/>
  <c r="CA29" i="5"/>
  <c r="BX29" i="5"/>
  <c r="AP29" i="5"/>
  <c r="AQ29" i="5" s="1"/>
  <c r="CF29" i="5" s="1"/>
  <c r="AM29" i="5"/>
  <c r="AN29" i="5" s="1"/>
  <c r="AJ29" i="5"/>
  <c r="AK29" i="5" s="1"/>
  <c r="J29" i="5"/>
  <c r="K29" i="5" s="1"/>
  <c r="U29" i="5" s="1"/>
  <c r="CD64" i="5"/>
  <c r="BZ64" i="5"/>
  <c r="CA64" i="5" s="1"/>
  <c r="BW64" i="5"/>
  <c r="BX64" i="5" s="1"/>
  <c r="BC64" i="5"/>
  <c r="BD64" i="5" s="1"/>
  <c r="AZ64" i="5"/>
  <c r="BA64" i="5" s="1"/>
  <c r="AW64" i="5"/>
  <c r="AX64" i="5" s="1"/>
  <c r="AF64" i="5"/>
  <c r="AG64" i="5" s="1"/>
  <c r="Z64" i="5"/>
  <c r="AA64" i="5" s="1"/>
  <c r="W64" i="5"/>
  <c r="X64" i="5" s="1"/>
  <c r="S64" i="5"/>
  <c r="T64" i="5" s="1"/>
  <c r="M64" i="5"/>
  <c r="N64" i="5" s="1"/>
  <c r="J64" i="5"/>
  <c r="K64" i="5" s="1"/>
  <c r="CC66" i="5"/>
  <c r="CD66" i="5" s="1"/>
  <c r="BZ66" i="5"/>
  <c r="CA66" i="5" s="1"/>
  <c r="BW66" i="5"/>
  <c r="BX66" i="5" s="1"/>
  <c r="BC66" i="5"/>
  <c r="BD66" i="5" s="1"/>
  <c r="BA66" i="5"/>
  <c r="AW66" i="5"/>
  <c r="AX66" i="5" s="1"/>
  <c r="AF66" i="5"/>
  <c r="AG66" i="5" s="1"/>
  <c r="Z66" i="5"/>
  <c r="AA66" i="5" s="1"/>
  <c r="W66" i="5"/>
  <c r="X66" i="5" s="1"/>
  <c r="S66" i="5"/>
  <c r="T66" i="5" s="1"/>
  <c r="M66" i="5"/>
  <c r="N66" i="5" s="1"/>
  <c r="J66" i="5"/>
  <c r="K66" i="5" s="1"/>
  <c r="CC61" i="5"/>
  <c r="CD61" i="5" s="1"/>
  <c r="BZ61" i="5"/>
  <c r="CA61" i="5" s="1"/>
  <c r="BW61" i="5"/>
  <c r="BX61" i="5" s="1"/>
  <c r="BC61" i="5"/>
  <c r="BD61" i="5" s="1"/>
  <c r="AZ61" i="5"/>
  <c r="BA61" i="5" s="1"/>
  <c r="AW61" i="5"/>
  <c r="AX61" i="5" s="1"/>
  <c r="AF61" i="5"/>
  <c r="AG61" i="5" s="1"/>
  <c r="Z61" i="5"/>
  <c r="AA61" i="5" s="1"/>
  <c r="W61" i="5"/>
  <c r="X61" i="5" s="1"/>
  <c r="S61" i="5"/>
  <c r="T61" i="5" s="1"/>
  <c r="M61" i="5"/>
  <c r="N61" i="5" s="1"/>
  <c r="J61" i="5"/>
  <c r="K61" i="5" s="1"/>
  <c r="BZ55" i="5"/>
  <c r="CA55" i="5" s="1"/>
  <c r="BW55" i="5"/>
  <c r="BX55" i="5" s="1"/>
  <c r="BC55" i="5"/>
  <c r="AZ55" i="5"/>
  <c r="BA55" i="5" s="1"/>
  <c r="AW55" i="5"/>
  <c r="AX55" i="5" s="1"/>
  <c r="AF55" i="5"/>
  <c r="AG55" i="5" s="1"/>
  <c r="Z55" i="5"/>
  <c r="AA55" i="5" s="1"/>
  <c r="W55" i="5"/>
  <c r="X55" i="5" s="1"/>
  <c r="S55" i="5"/>
  <c r="T55" i="5" s="1"/>
  <c r="M55" i="5"/>
  <c r="N55" i="5" s="1"/>
  <c r="J55" i="5"/>
  <c r="K55" i="5" s="1"/>
  <c r="CC67" i="5"/>
  <c r="CD67" i="5" s="1"/>
  <c r="BZ67" i="5"/>
  <c r="CA67" i="5" s="1"/>
  <c r="BW67" i="5"/>
  <c r="BX67" i="5" s="1"/>
  <c r="BC67" i="5"/>
  <c r="BD67" i="5" s="1"/>
  <c r="AZ67" i="5"/>
  <c r="BA67" i="5" s="1"/>
  <c r="AW67" i="5"/>
  <c r="AX67" i="5" s="1"/>
  <c r="AG67" i="5"/>
  <c r="Z67" i="5"/>
  <c r="AA67" i="5" s="1"/>
  <c r="W67" i="5"/>
  <c r="X67" i="5" s="1"/>
  <c r="S67" i="5"/>
  <c r="T67" i="5" s="1"/>
  <c r="M67" i="5"/>
  <c r="N67" i="5" s="1"/>
  <c r="J67" i="5"/>
  <c r="K67" i="5" s="1"/>
  <c r="CC70" i="5"/>
  <c r="CD70" i="5" s="1"/>
  <c r="BZ70" i="5"/>
  <c r="CA70" i="5" s="1"/>
  <c r="BW70" i="5"/>
  <c r="BX70" i="5" s="1"/>
  <c r="AG70" i="5"/>
  <c r="Z70" i="5"/>
  <c r="AA70" i="5" s="1"/>
  <c r="W70" i="5"/>
  <c r="X70" i="5" s="1"/>
  <c r="S70" i="5"/>
  <c r="T70" i="5" s="1"/>
  <c r="M70" i="5"/>
  <c r="N70" i="5" s="1"/>
  <c r="J70" i="5"/>
  <c r="K70" i="5" s="1"/>
  <c r="CC63" i="5"/>
  <c r="CD63" i="5" s="1"/>
  <c r="BZ63" i="5"/>
  <c r="CA63" i="5" s="1"/>
  <c r="BW63" i="5"/>
  <c r="BX63" i="5" s="1"/>
  <c r="BC63" i="5"/>
  <c r="BD63" i="5" s="1"/>
  <c r="AZ63" i="5"/>
  <c r="BA63" i="5" s="1"/>
  <c r="AW63" i="5"/>
  <c r="AX63" i="5" s="1"/>
  <c r="AP63" i="5"/>
  <c r="AQ63" i="5" s="1"/>
  <c r="AM63" i="5"/>
  <c r="AN63" i="5" s="1"/>
  <c r="AJ63" i="5"/>
  <c r="AK63" i="5" s="1"/>
  <c r="AF63" i="5"/>
  <c r="AG63" i="5" s="1"/>
  <c r="Z63" i="5"/>
  <c r="AA63" i="5" s="1"/>
  <c r="W63" i="5"/>
  <c r="X63" i="5" s="1"/>
  <c r="S63" i="5"/>
  <c r="T63" i="5" s="1"/>
  <c r="M63" i="5"/>
  <c r="N63" i="5" s="1"/>
  <c r="J63" i="5"/>
  <c r="K63" i="5" s="1"/>
  <c r="CC94" i="5"/>
  <c r="CD94" i="5" s="1"/>
  <c r="BZ94" i="5"/>
  <c r="CA94" i="5" s="1"/>
  <c r="BW94" i="5"/>
  <c r="BX94" i="5" s="1"/>
  <c r="BC94" i="5"/>
  <c r="BD94" i="5" s="1"/>
  <c r="AZ94" i="5"/>
  <c r="BA94" i="5" s="1"/>
  <c r="AW94" i="5"/>
  <c r="AX94" i="5" s="1"/>
  <c r="AP94" i="5"/>
  <c r="AQ94" i="5" s="1"/>
  <c r="AM94" i="5"/>
  <c r="AN94" i="5" s="1"/>
  <c r="AJ94" i="5"/>
  <c r="AK94" i="5" s="1"/>
  <c r="AF94" i="5"/>
  <c r="AG94" i="5" s="1"/>
  <c r="Z94" i="5"/>
  <c r="AA94" i="5" s="1"/>
  <c r="W94" i="5"/>
  <c r="X94" i="5" s="1"/>
  <c r="S94" i="5"/>
  <c r="T94" i="5" s="1"/>
  <c r="M94" i="5"/>
  <c r="N94" i="5" s="1"/>
  <c r="J94" i="5"/>
  <c r="K94" i="5" s="1"/>
  <c r="CC93" i="5"/>
  <c r="CD93" i="5" s="1"/>
  <c r="BZ93" i="5"/>
  <c r="CA93" i="5" s="1"/>
  <c r="BW93" i="5"/>
  <c r="BX93" i="5" s="1"/>
  <c r="BC93" i="5"/>
  <c r="BD93" i="5" s="1"/>
  <c r="AZ93" i="5"/>
  <c r="BA93" i="5" s="1"/>
  <c r="AW93" i="5"/>
  <c r="AX93" i="5" s="1"/>
  <c r="AP93" i="5"/>
  <c r="AQ93" i="5" s="1"/>
  <c r="AM93" i="5"/>
  <c r="AN93" i="5" s="1"/>
  <c r="AJ93" i="5"/>
  <c r="AK93" i="5" s="1"/>
  <c r="AF93" i="5"/>
  <c r="AG93" i="5" s="1"/>
  <c r="Z93" i="5"/>
  <c r="AA93" i="5" s="1"/>
  <c r="W93" i="5"/>
  <c r="X93" i="5" s="1"/>
  <c r="S93" i="5"/>
  <c r="T93" i="5" s="1"/>
  <c r="M93" i="5"/>
  <c r="N93" i="5" s="1"/>
  <c r="J93" i="5"/>
  <c r="K93" i="5" s="1"/>
  <c r="CC92" i="5"/>
  <c r="CD92" i="5" s="1"/>
  <c r="BZ92" i="5"/>
  <c r="CA92" i="5" s="1"/>
  <c r="BW92" i="5"/>
  <c r="BX92" i="5" s="1"/>
  <c r="BC92" i="5"/>
  <c r="BD92" i="5" s="1"/>
  <c r="AZ92" i="5"/>
  <c r="BA92" i="5" s="1"/>
  <c r="AW92" i="5"/>
  <c r="AX92" i="5" s="1"/>
  <c r="AP92" i="5"/>
  <c r="AQ92" i="5" s="1"/>
  <c r="AM92" i="5"/>
  <c r="AN92" i="5" s="1"/>
  <c r="AJ92" i="5"/>
  <c r="AK92" i="5" s="1"/>
  <c r="AF92" i="5"/>
  <c r="AG92" i="5" s="1"/>
  <c r="Z92" i="5"/>
  <c r="AA92" i="5" s="1"/>
  <c r="W92" i="5"/>
  <c r="X92" i="5" s="1"/>
  <c r="S92" i="5"/>
  <c r="T92" i="5" s="1"/>
  <c r="M92" i="5"/>
  <c r="N92" i="5" s="1"/>
  <c r="J92" i="5"/>
  <c r="K92" i="5" s="1"/>
  <c r="CC85" i="5"/>
  <c r="CD85" i="5" s="1"/>
  <c r="BZ85" i="5"/>
  <c r="CA85" i="5" s="1"/>
  <c r="BW85" i="5"/>
  <c r="BX85" i="5" s="1"/>
  <c r="BC85" i="5"/>
  <c r="BD85" i="5" s="1"/>
  <c r="AZ85" i="5"/>
  <c r="BA85" i="5" s="1"/>
  <c r="AW85" i="5"/>
  <c r="AX85" i="5" s="1"/>
  <c r="AP85" i="5"/>
  <c r="AQ85" i="5" s="1"/>
  <c r="AM85" i="5"/>
  <c r="AN85" i="5" s="1"/>
  <c r="AJ85" i="5"/>
  <c r="AK85" i="5" s="1"/>
  <c r="AF85" i="5"/>
  <c r="AG85" i="5" s="1"/>
  <c r="Z85" i="5"/>
  <c r="AA85" i="5" s="1"/>
  <c r="W85" i="5"/>
  <c r="X85" i="5" s="1"/>
  <c r="S85" i="5"/>
  <c r="T85" i="5" s="1"/>
  <c r="M85" i="5"/>
  <c r="N85" i="5" s="1"/>
  <c r="J85" i="5"/>
  <c r="K85" i="5" s="1"/>
  <c r="CC87" i="5"/>
  <c r="CD87" i="5" s="1"/>
  <c r="BZ87" i="5"/>
  <c r="CA87" i="5" s="1"/>
  <c r="BW87" i="5"/>
  <c r="BX87" i="5" s="1"/>
  <c r="BC87" i="5"/>
  <c r="BD87" i="5" s="1"/>
  <c r="AZ87" i="5"/>
  <c r="BA87" i="5" s="1"/>
  <c r="AW87" i="5"/>
  <c r="AX87" i="5" s="1"/>
  <c r="AP87" i="5"/>
  <c r="AQ87" i="5" s="1"/>
  <c r="AM87" i="5"/>
  <c r="AN87" i="5" s="1"/>
  <c r="AJ87" i="5"/>
  <c r="AK87" i="5" s="1"/>
  <c r="AF87" i="5"/>
  <c r="AG87" i="5" s="1"/>
  <c r="Z87" i="5"/>
  <c r="AA87" i="5" s="1"/>
  <c r="W87" i="5"/>
  <c r="X87" i="5" s="1"/>
  <c r="S87" i="5"/>
  <c r="T87" i="5" s="1"/>
  <c r="M87" i="5"/>
  <c r="N87" i="5" s="1"/>
  <c r="K87" i="5"/>
  <c r="CC39" i="5"/>
  <c r="CD39" i="5" s="1"/>
  <c r="BZ39" i="5"/>
  <c r="CA39" i="5" s="1"/>
  <c r="BW39" i="5"/>
  <c r="BX39" i="5" s="1"/>
  <c r="AP39" i="5"/>
  <c r="AQ39" i="5" s="1"/>
  <c r="AM39" i="5"/>
  <c r="AN39" i="5" s="1"/>
  <c r="AJ39" i="5"/>
  <c r="AK39" i="5" s="1"/>
  <c r="AF39" i="5"/>
  <c r="AG39" i="5" s="1"/>
  <c r="Z39" i="5"/>
  <c r="AA39" i="5" s="1"/>
  <c r="W39" i="5"/>
  <c r="X39" i="5" s="1"/>
  <c r="S39" i="5"/>
  <c r="T39" i="5" s="1"/>
  <c r="M39" i="5"/>
  <c r="N39" i="5" s="1"/>
  <c r="J39" i="5"/>
  <c r="K39" i="5" s="1"/>
  <c r="CC38" i="5"/>
  <c r="CD38" i="5" s="1"/>
  <c r="BZ38" i="5"/>
  <c r="CA38" i="5" s="1"/>
  <c r="BW38" i="5"/>
  <c r="BX38" i="5" s="1"/>
  <c r="AP38" i="5"/>
  <c r="AQ38" i="5" s="1"/>
  <c r="AM38" i="5"/>
  <c r="AN38" i="5" s="1"/>
  <c r="AJ38" i="5"/>
  <c r="AK38" i="5" s="1"/>
  <c r="AF38" i="5"/>
  <c r="AG38" i="5" s="1"/>
  <c r="Z38" i="5"/>
  <c r="AA38" i="5" s="1"/>
  <c r="W38" i="5"/>
  <c r="X38" i="5" s="1"/>
  <c r="S38" i="5"/>
  <c r="T38" i="5" s="1"/>
  <c r="M38" i="5"/>
  <c r="N38" i="5" s="1"/>
  <c r="J38" i="5"/>
  <c r="K38" i="5" s="1"/>
  <c r="CC37" i="5"/>
  <c r="CD37" i="5" s="1"/>
  <c r="BZ37" i="5"/>
  <c r="CA37" i="5" s="1"/>
  <c r="BW37" i="5"/>
  <c r="BX37" i="5" s="1"/>
  <c r="AP37" i="5"/>
  <c r="AQ37" i="5" s="1"/>
  <c r="AM37" i="5"/>
  <c r="AN37" i="5" s="1"/>
  <c r="AJ37" i="5"/>
  <c r="AK37" i="5" s="1"/>
  <c r="AF37" i="5"/>
  <c r="AG37" i="5" s="1"/>
  <c r="Z37" i="5"/>
  <c r="AA37" i="5" s="1"/>
  <c r="W37" i="5"/>
  <c r="X37" i="5" s="1"/>
  <c r="S37" i="5"/>
  <c r="T37" i="5" s="1"/>
  <c r="M37" i="5"/>
  <c r="N37" i="5" s="1"/>
  <c r="J37" i="5"/>
  <c r="K37" i="5" s="1"/>
  <c r="CC36" i="5"/>
  <c r="CD36" i="5" s="1"/>
  <c r="BZ36" i="5"/>
  <c r="CA36" i="5" s="1"/>
  <c r="BW36" i="5"/>
  <c r="BX36" i="5" s="1"/>
  <c r="AP36" i="5"/>
  <c r="AQ36" i="5" s="1"/>
  <c r="AM36" i="5"/>
  <c r="AN36" i="5" s="1"/>
  <c r="AJ36" i="5"/>
  <c r="AK36" i="5" s="1"/>
  <c r="AF36" i="5"/>
  <c r="AG36" i="5" s="1"/>
  <c r="Z36" i="5"/>
  <c r="AA36" i="5" s="1"/>
  <c r="W36" i="5"/>
  <c r="X36" i="5" s="1"/>
  <c r="S36" i="5"/>
  <c r="T36" i="5" s="1"/>
  <c r="M36" i="5"/>
  <c r="N36" i="5" s="1"/>
  <c r="J36" i="5"/>
  <c r="K36" i="5" s="1"/>
  <c r="CD22" i="5"/>
  <c r="CA22" i="5"/>
  <c r="BW22" i="5"/>
  <c r="BX22" i="5" s="1"/>
  <c r="BC22" i="5"/>
  <c r="BD22" i="5" s="1"/>
  <c r="AZ22" i="5"/>
  <c r="BA22" i="5" s="1"/>
  <c r="AW22" i="5"/>
  <c r="AX22" i="5" s="1"/>
  <c r="AP22" i="5"/>
  <c r="AQ22" i="5" s="1"/>
  <c r="AM22" i="5"/>
  <c r="AN22" i="5" s="1"/>
  <c r="AJ22" i="5"/>
  <c r="AK22" i="5" s="1"/>
  <c r="S22" i="5"/>
  <c r="T22" i="5" s="1"/>
  <c r="M22" i="5"/>
  <c r="N22" i="5" s="1"/>
  <c r="J22" i="5"/>
  <c r="K22" i="5" s="1"/>
  <c r="CC30" i="5"/>
  <c r="CD30" i="5" s="1"/>
  <c r="CA30" i="5"/>
  <c r="BX30" i="5"/>
  <c r="AP30" i="5"/>
  <c r="AQ30" i="5" s="1"/>
  <c r="AM30" i="5"/>
  <c r="AN30" i="5" s="1"/>
  <c r="AJ30" i="5"/>
  <c r="AK30" i="5" s="1"/>
  <c r="AF30" i="5"/>
  <c r="AG30" i="5" s="1"/>
  <c r="Z30" i="5"/>
  <c r="AA30" i="5" s="1"/>
  <c r="W30" i="5"/>
  <c r="X30" i="5" s="1"/>
  <c r="J30" i="5"/>
  <c r="K30" i="5" s="1"/>
  <c r="U30" i="5" s="1"/>
  <c r="BC6" i="5"/>
  <c r="BD6" i="5" s="1"/>
  <c r="BA6" i="5"/>
  <c r="AW6" i="5"/>
  <c r="AX6" i="5" s="1"/>
  <c r="AP6" i="5"/>
  <c r="AQ6" i="5" s="1"/>
  <c r="AM6" i="5"/>
  <c r="AN6" i="5" s="1"/>
  <c r="AJ6" i="5"/>
  <c r="AK6" i="5" s="1"/>
  <c r="AF6" i="5"/>
  <c r="AG6" i="5" s="1"/>
  <c r="Z6" i="5"/>
  <c r="AA6" i="5" s="1"/>
  <c r="W6" i="5"/>
  <c r="X6" i="5" s="1"/>
  <c r="T6" i="5"/>
  <c r="M6" i="5"/>
  <c r="N6" i="5" s="1"/>
  <c r="J6" i="5"/>
  <c r="K6" i="5" s="1"/>
  <c r="CD4" i="5"/>
  <c r="BZ4" i="5"/>
  <c r="CA4" i="5" s="1"/>
  <c r="BW4" i="5"/>
  <c r="BX4" i="5" s="1"/>
  <c r="BC4" i="5"/>
  <c r="BD4" i="5" s="1"/>
  <c r="BA4" i="5"/>
  <c r="AW4" i="5"/>
  <c r="AX4" i="5" s="1"/>
  <c r="BE4" i="5" s="1"/>
  <c r="AP4" i="5"/>
  <c r="AQ4" i="5" s="1"/>
  <c r="AM4" i="5"/>
  <c r="AN4" i="5" s="1"/>
  <c r="AJ4" i="5"/>
  <c r="AK4" i="5" s="1"/>
  <c r="AF4" i="5"/>
  <c r="AG4" i="5" s="1"/>
  <c r="Z4" i="5"/>
  <c r="AA4" i="5" s="1"/>
  <c r="W4" i="5"/>
  <c r="X4" i="5" s="1"/>
  <c r="T4" i="5"/>
  <c r="N4" i="5"/>
  <c r="K4" i="5"/>
  <c r="BC9" i="5"/>
  <c r="BD9" i="5" s="1"/>
  <c r="AZ9" i="5"/>
  <c r="BA9" i="5" s="1"/>
  <c r="AW9" i="5"/>
  <c r="AX9" i="5" s="1"/>
  <c r="AP9" i="5"/>
  <c r="AQ9" i="5" s="1"/>
  <c r="AM9" i="5"/>
  <c r="AN9" i="5" s="1"/>
  <c r="AJ9" i="5"/>
  <c r="AK9" i="5" s="1"/>
  <c r="AF9" i="5"/>
  <c r="AG9" i="5" s="1"/>
  <c r="Z9" i="5"/>
  <c r="AA9" i="5" s="1"/>
  <c r="W9" i="5"/>
  <c r="X9" i="5" s="1"/>
  <c r="T9" i="5"/>
  <c r="M9" i="5"/>
  <c r="N9" i="5" s="1"/>
  <c r="J9" i="5"/>
  <c r="K9" i="5" s="1"/>
  <c r="CC96" i="5"/>
  <c r="CD96" i="5" s="1"/>
  <c r="BZ96" i="5"/>
  <c r="CA96" i="5" s="1"/>
  <c r="BW96" i="5"/>
  <c r="BX96" i="5" s="1"/>
  <c r="CC95" i="5"/>
  <c r="CD95" i="5" s="1"/>
  <c r="BZ95" i="5"/>
  <c r="CA95" i="5" s="1"/>
  <c r="BW95" i="5"/>
  <c r="BX95" i="5" s="1"/>
  <c r="CC86" i="5"/>
  <c r="CD86" i="5" s="1"/>
  <c r="BZ86" i="5"/>
  <c r="CA86" i="5" s="1"/>
  <c r="BW86" i="5"/>
  <c r="BX86" i="5" s="1"/>
  <c r="CC88" i="5"/>
  <c r="CD88" i="5" s="1"/>
  <c r="BZ88" i="5"/>
  <c r="CA88" i="5" s="1"/>
  <c r="BW88" i="5"/>
  <c r="BX88" i="5" s="1"/>
  <c r="CC89" i="5"/>
  <c r="CD89" i="5" s="1"/>
  <c r="BZ89" i="5"/>
  <c r="CA89" i="5" s="1"/>
  <c r="BW89" i="5"/>
  <c r="BX89" i="5" s="1"/>
  <c r="CC91" i="5"/>
  <c r="CD91" i="5" s="1"/>
  <c r="BZ91" i="5"/>
  <c r="CA91" i="5" s="1"/>
  <c r="BW91" i="5"/>
  <c r="BX91" i="5" s="1"/>
  <c r="CC90" i="5"/>
  <c r="CD90" i="5" s="1"/>
  <c r="BZ90" i="5"/>
  <c r="CA90" i="5" s="1"/>
  <c r="BW90" i="5"/>
  <c r="BX90" i="5" s="1"/>
  <c r="CC82" i="5"/>
  <c r="CD82" i="5" s="1"/>
  <c r="BZ82" i="5"/>
  <c r="CA82" i="5" s="1"/>
  <c r="BW82" i="5"/>
  <c r="BX82" i="5" s="1"/>
  <c r="CC81" i="5"/>
  <c r="CD81" i="5" s="1"/>
  <c r="BZ81" i="5"/>
  <c r="CA81" i="5" s="1"/>
  <c r="BW81" i="5"/>
  <c r="BX81" i="5" s="1"/>
  <c r="CC80" i="5"/>
  <c r="CD80" i="5" s="1"/>
  <c r="BZ80" i="5"/>
  <c r="CA80" i="5" s="1"/>
  <c r="BW80" i="5"/>
  <c r="BX80" i="5" s="1"/>
  <c r="CC79" i="5"/>
  <c r="CD79" i="5" s="1"/>
  <c r="BZ79" i="5"/>
  <c r="CA79" i="5" s="1"/>
  <c r="BW79" i="5"/>
  <c r="BX79" i="5" s="1"/>
  <c r="CC78" i="5"/>
  <c r="CD78" i="5" s="1"/>
  <c r="BZ78" i="5"/>
  <c r="CA78" i="5" s="1"/>
  <c r="BW78" i="5"/>
  <c r="BX78" i="5" s="1"/>
  <c r="CC77" i="5"/>
  <c r="CD77" i="5" s="1"/>
  <c r="BZ77" i="5"/>
  <c r="CA77" i="5" s="1"/>
  <c r="BW77" i="5"/>
  <c r="BX77" i="5" s="1"/>
  <c r="CC76" i="5"/>
  <c r="CD76" i="5" s="1"/>
  <c r="BZ76" i="5"/>
  <c r="CA76" i="5" s="1"/>
  <c r="BW76" i="5"/>
  <c r="BX76" i="5" s="1"/>
  <c r="CC75" i="5"/>
  <c r="CD75" i="5" s="1"/>
  <c r="BZ75" i="5"/>
  <c r="CA75" i="5" s="1"/>
  <c r="BW75" i="5"/>
  <c r="BX75" i="5" s="1"/>
  <c r="CC74" i="5"/>
  <c r="CD74" i="5" s="1"/>
  <c r="BZ74" i="5"/>
  <c r="CA74" i="5" s="1"/>
  <c r="BW74" i="5"/>
  <c r="BX74" i="5" s="1"/>
  <c r="CC73" i="5"/>
  <c r="BZ73" i="5"/>
  <c r="CA73" i="5" s="1"/>
  <c r="BW73" i="5"/>
  <c r="BX73" i="5" s="1"/>
  <c r="CC72" i="5"/>
  <c r="CD72" i="5" s="1"/>
  <c r="BZ72" i="5"/>
  <c r="CA72" i="5" s="1"/>
  <c r="BW72" i="5"/>
  <c r="BX72" i="5" s="1"/>
  <c r="CC71" i="5"/>
  <c r="CD71" i="5" s="1"/>
  <c r="BZ71" i="5"/>
  <c r="CA71" i="5" s="1"/>
  <c r="BW71" i="5"/>
  <c r="BX71" i="5" s="1"/>
  <c r="CC57" i="5"/>
  <c r="CD57" i="5" s="1"/>
  <c r="BZ57" i="5"/>
  <c r="CA57" i="5" s="1"/>
  <c r="BW57" i="5"/>
  <c r="BX57" i="5" s="1"/>
  <c r="CC69" i="5"/>
  <c r="CD69" i="5" s="1"/>
  <c r="BZ69" i="5"/>
  <c r="CA69" i="5" s="1"/>
  <c r="BW69" i="5"/>
  <c r="BX69" i="5" s="1"/>
  <c r="CC68" i="5"/>
  <c r="CD68" i="5" s="1"/>
  <c r="BZ68" i="5"/>
  <c r="CA68" i="5" s="1"/>
  <c r="BW68" i="5"/>
  <c r="BX68" i="5" s="1"/>
  <c r="CC59" i="5"/>
  <c r="BZ59" i="5"/>
  <c r="CA59" i="5" s="1"/>
  <c r="BW59" i="5"/>
  <c r="BX59" i="5" s="1"/>
  <c r="CC65" i="5"/>
  <c r="CD65" i="5" s="1"/>
  <c r="BZ65" i="5"/>
  <c r="CA65" i="5" s="1"/>
  <c r="BW65" i="5"/>
  <c r="BX65" i="5" s="1"/>
  <c r="CC54" i="5"/>
  <c r="CD54" i="5" s="1"/>
  <c r="BZ54" i="5"/>
  <c r="CA54" i="5" s="1"/>
  <c r="BW54" i="5"/>
  <c r="BX54" i="5" s="1"/>
  <c r="CC53" i="5"/>
  <c r="CD53" i="5" s="1"/>
  <c r="BZ53" i="5"/>
  <c r="CA53" i="5" s="1"/>
  <c r="BW53" i="5"/>
  <c r="BX53" i="5" s="1"/>
  <c r="CC58" i="5"/>
  <c r="CD58" i="5" s="1"/>
  <c r="BZ58" i="5"/>
  <c r="CA58" i="5" s="1"/>
  <c r="BW58" i="5"/>
  <c r="BX58" i="5" s="1"/>
  <c r="CD60" i="5"/>
  <c r="BZ60" i="5"/>
  <c r="CA60" i="5" s="1"/>
  <c r="BW60" i="5"/>
  <c r="BX60" i="5" s="1"/>
  <c r="CC56" i="5"/>
  <c r="CD56" i="5" s="1"/>
  <c r="BZ56" i="5"/>
  <c r="CA56" i="5" s="1"/>
  <c r="BW56" i="5"/>
  <c r="BX56" i="5" s="1"/>
  <c r="BZ62" i="5"/>
  <c r="CA62" i="5" s="1"/>
  <c r="BX62" i="5"/>
  <c r="CD51" i="5"/>
  <c r="CD55" i="5" s="1"/>
  <c r="CC50" i="5"/>
  <c r="CD50" i="5" s="1"/>
  <c r="BZ50" i="5"/>
  <c r="CA50" i="5" s="1"/>
  <c r="BW50" i="5"/>
  <c r="BX50" i="5" s="1"/>
  <c r="CC49" i="5"/>
  <c r="BZ49" i="5"/>
  <c r="CA49" i="5" s="1"/>
  <c r="BW49" i="5"/>
  <c r="BX49" i="5" s="1"/>
  <c r="CC48" i="5"/>
  <c r="CD48" i="5" s="1"/>
  <c r="BZ48" i="5"/>
  <c r="CA48" i="5" s="1"/>
  <c r="BW48" i="5"/>
  <c r="BX48" i="5" s="1"/>
  <c r="CC47" i="5"/>
  <c r="CD47" i="5" s="1"/>
  <c r="BZ47" i="5"/>
  <c r="CA47" i="5" s="1"/>
  <c r="BW47" i="5"/>
  <c r="BX47" i="5" s="1"/>
  <c r="CC46" i="5"/>
  <c r="CD46" i="5" s="1"/>
  <c r="BZ46" i="5"/>
  <c r="CA46" i="5" s="1"/>
  <c r="BW46" i="5"/>
  <c r="BX46" i="5" s="1"/>
  <c r="CC45" i="5"/>
  <c r="CD45" i="5" s="1"/>
  <c r="BZ45" i="5"/>
  <c r="CA45" i="5" s="1"/>
  <c r="BW45" i="5"/>
  <c r="BX45" i="5" s="1"/>
  <c r="CC44" i="5"/>
  <c r="CD44" i="5" s="1"/>
  <c r="BZ44" i="5"/>
  <c r="CA44" i="5" s="1"/>
  <c r="BW44" i="5"/>
  <c r="BX44" i="5" s="1"/>
  <c r="CC43" i="5"/>
  <c r="CD43" i="5" s="1"/>
  <c r="BZ43" i="5"/>
  <c r="CA43" i="5" s="1"/>
  <c r="BW43" i="5"/>
  <c r="BX43" i="5" s="1"/>
  <c r="CC42" i="5"/>
  <c r="CD42" i="5" s="1"/>
  <c r="BZ42" i="5"/>
  <c r="CA42" i="5" s="1"/>
  <c r="BW42" i="5"/>
  <c r="BX42" i="5" s="1"/>
  <c r="CC41" i="5"/>
  <c r="CD41" i="5" s="1"/>
  <c r="BZ41" i="5"/>
  <c r="CA41" i="5" s="1"/>
  <c r="BW41" i="5"/>
  <c r="BX41" i="5" s="1"/>
  <c r="CC40" i="5"/>
  <c r="CD40" i="5" s="1"/>
  <c r="BZ40" i="5"/>
  <c r="CA40" i="5" s="1"/>
  <c r="BW40" i="5"/>
  <c r="BX40" i="5" s="1"/>
  <c r="CC25" i="5"/>
  <c r="CD25" i="5" s="1"/>
  <c r="CA25" i="5"/>
  <c r="CC23" i="5"/>
  <c r="CD23" i="5" s="1"/>
  <c r="CA23" i="5"/>
  <c r="BW23" i="5"/>
  <c r="BX23" i="5" s="1"/>
  <c r="CD19" i="5"/>
  <c r="BZ19" i="5"/>
  <c r="CA19" i="5" s="1"/>
  <c r="BW19" i="5"/>
  <c r="BX19" i="5" s="1"/>
  <c r="CC26" i="5"/>
  <c r="CD26" i="5" s="1"/>
  <c r="CA26" i="5"/>
  <c r="CD20" i="5"/>
  <c r="CA20" i="5"/>
  <c r="BW20" i="5"/>
  <c r="BX20" i="5" s="1"/>
  <c r="CD21" i="5"/>
  <c r="CA21" i="5"/>
  <c r="BW21" i="5"/>
  <c r="BX21" i="5" s="1"/>
  <c r="CC27" i="5"/>
  <c r="CD27" i="5" s="1"/>
  <c r="CA27" i="5"/>
  <c r="CD18" i="5"/>
  <c r="BZ18" i="5"/>
  <c r="CA18" i="5" s="1"/>
  <c r="BW18" i="5"/>
  <c r="BX18" i="5" s="1"/>
  <c r="BC93" i="1"/>
  <c r="BD93" i="1" s="1"/>
  <c r="AZ93" i="1"/>
  <c r="BA93" i="1" s="1"/>
  <c r="AW93" i="1"/>
  <c r="AX93" i="1" s="1"/>
  <c r="BC92" i="1"/>
  <c r="BD92" i="1" s="1"/>
  <c r="AZ92" i="1"/>
  <c r="BA92" i="1" s="1"/>
  <c r="AW92" i="1"/>
  <c r="AX92" i="1" s="1"/>
  <c r="BC91" i="1"/>
  <c r="BD91" i="1" s="1"/>
  <c r="AZ91" i="1"/>
  <c r="BA91" i="1" s="1"/>
  <c r="AW91" i="1"/>
  <c r="AX91" i="1" s="1"/>
  <c r="BC90" i="1"/>
  <c r="BD90" i="1" s="1"/>
  <c r="AZ90" i="1"/>
  <c r="BA90" i="1" s="1"/>
  <c r="AW90" i="1"/>
  <c r="AX90" i="1" s="1"/>
  <c r="BC89" i="1"/>
  <c r="BD89" i="1" s="1"/>
  <c r="AZ89" i="1"/>
  <c r="BA89" i="1" s="1"/>
  <c r="AW89" i="1"/>
  <c r="AX89" i="1" s="1"/>
  <c r="BC88" i="1"/>
  <c r="BD88" i="1" s="1"/>
  <c r="AZ88" i="1"/>
  <c r="BA88" i="1" s="1"/>
  <c r="AW88" i="1"/>
  <c r="AX88" i="1" s="1"/>
  <c r="BC87" i="1"/>
  <c r="BD87" i="1" s="1"/>
  <c r="AZ87" i="1"/>
  <c r="BA87" i="1" s="1"/>
  <c r="AW87" i="1"/>
  <c r="AX87" i="1" s="1"/>
  <c r="BC86" i="1"/>
  <c r="BD86" i="1" s="1"/>
  <c r="AZ86" i="1"/>
  <c r="BA86" i="1" s="1"/>
  <c r="AW86" i="1"/>
  <c r="AX86" i="1" s="1"/>
  <c r="BC85" i="1"/>
  <c r="BD85" i="1" s="1"/>
  <c r="AZ85" i="1"/>
  <c r="BA85" i="1" s="1"/>
  <c r="AW85" i="1"/>
  <c r="AX85" i="1" s="1"/>
  <c r="BC84" i="1"/>
  <c r="BD84" i="1" s="1"/>
  <c r="AZ84" i="1"/>
  <c r="BA84" i="1" s="1"/>
  <c r="AW84" i="1"/>
  <c r="AX84" i="1" s="1"/>
  <c r="BD81" i="1"/>
  <c r="BA81" i="1"/>
  <c r="AX81" i="1"/>
  <c r="BD78" i="1"/>
  <c r="BA78" i="1"/>
  <c r="AX78" i="1"/>
  <c r="BD58" i="1"/>
  <c r="BA58" i="1"/>
  <c r="AX58" i="1"/>
  <c r="BD55" i="1"/>
  <c r="BA55" i="1"/>
  <c r="AX55" i="1"/>
  <c r="BD68" i="1"/>
  <c r="BA68" i="1"/>
  <c r="AX68" i="1"/>
  <c r="BD66" i="1"/>
  <c r="BA66" i="1"/>
  <c r="AX66" i="1"/>
  <c r="BD60" i="1"/>
  <c r="BA60" i="1"/>
  <c r="AX60" i="1"/>
  <c r="BD57" i="1"/>
  <c r="BA57" i="1"/>
  <c r="AX57" i="1"/>
  <c r="BD79" i="1"/>
  <c r="BA79" i="1"/>
  <c r="AX79" i="1"/>
  <c r="BD70" i="1"/>
  <c r="BA70" i="1"/>
  <c r="AX70" i="1"/>
  <c r="BD62" i="1"/>
  <c r="BA62" i="1"/>
  <c r="AX62" i="1"/>
  <c r="BD54" i="1"/>
  <c r="BA54" i="1"/>
  <c r="AX54" i="1"/>
  <c r="BD53" i="1"/>
  <c r="BA53" i="1"/>
  <c r="AX53" i="1"/>
  <c r="BD80" i="1"/>
  <c r="BA80" i="1"/>
  <c r="AX80" i="1"/>
  <c r="BD75" i="1"/>
  <c r="BA75" i="1"/>
  <c r="AX75" i="1"/>
  <c r="BD50" i="1"/>
  <c r="AZ50" i="1"/>
  <c r="BA50" i="1" s="1"/>
  <c r="AW50" i="1"/>
  <c r="AX50" i="1" s="1"/>
  <c r="BD49" i="1"/>
  <c r="AZ49" i="1"/>
  <c r="BA49" i="1" s="1"/>
  <c r="AW49" i="1"/>
  <c r="AX49" i="1" s="1"/>
  <c r="BD48" i="1"/>
  <c r="AZ48" i="1"/>
  <c r="BA48" i="1" s="1"/>
  <c r="AW48" i="1"/>
  <c r="AX48" i="1" s="1"/>
  <c r="BD47" i="1"/>
  <c r="AZ47" i="1"/>
  <c r="BA47" i="1" s="1"/>
  <c r="AW47" i="1"/>
  <c r="AX47" i="1" s="1"/>
  <c r="BD46" i="1"/>
  <c r="AZ46" i="1"/>
  <c r="BA46" i="1" s="1"/>
  <c r="AW46" i="1"/>
  <c r="AX46" i="1" s="1"/>
  <c r="BD45" i="1"/>
  <c r="AZ45" i="1"/>
  <c r="BA45" i="1" s="1"/>
  <c r="AW45" i="1"/>
  <c r="AX45" i="1" s="1"/>
  <c r="BD43" i="1"/>
  <c r="AZ43" i="1"/>
  <c r="BA43" i="1" s="1"/>
  <c r="AW43" i="1"/>
  <c r="AX43" i="1" s="1"/>
  <c r="BD30" i="1"/>
  <c r="BA30" i="1"/>
  <c r="AX30" i="1"/>
  <c r="BD32" i="1"/>
  <c r="BA32" i="1"/>
  <c r="AX32" i="1"/>
  <c r="BD42" i="1"/>
  <c r="AZ42" i="1"/>
  <c r="BA42" i="1" s="1"/>
  <c r="AW42" i="1"/>
  <c r="AX42" i="1" s="1"/>
  <c r="BD31" i="1"/>
  <c r="BA31" i="1"/>
  <c r="AX31" i="1"/>
  <c r="BD39" i="1"/>
  <c r="AZ39" i="1"/>
  <c r="BA39" i="1" s="1"/>
  <c r="AW39" i="1"/>
  <c r="AX39" i="1" s="1"/>
  <c r="BD36" i="1"/>
  <c r="AZ36" i="1"/>
  <c r="BA36" i="1" s="1"/>
  <c r="AW36" i="1"/>
  <c r="AX36" i="1" s="1"/>
  <c r="BD40" i="1"/>
  <c r="AZ40" i="1"/>
  <c r="BA40" i="1" s="1"/>
  <c r="AW40" i="1"/>
  <c r="AX40" i="1" s="1"/>
  <c r="BD27" i="1"/>
  <c r="BA27" i="1"/>
  <c r="AX27" i="1"/>
  <c r="BD37" i="1"/>
  <c r="AZ37" i="1"/>
  <c r="BA37" i="1" s="1"/>
  <c r="AW37" i="1"/>
  <c r="AX37" i="1" s="1"/>
  <c r="BD29" i="1"/>
  <c r="BA29" i="1"/>
  <c r="AW29" i="1"/>
  <c r="AX29" i="1" s="1"/>
  <c r="BD44" i="1"/>
  <c r="AZ44" i="1"/>
  <c r="BA44" i="1" s="1"/>
  <c r="AW44" i="1"/>
  <c r="AX44" i="1" s="1"/>
  <c r="BD34" i="1"/>
  <c r="BA34" i="1"/>
  <c r="AW34" i="1"/>
  <c r="AX34" i="1" s="1"/>
  <c r="BD33" i="1"/>
  <c r="BA33" i="1"/>
  <c r="AX33" i="1"/>
  <c r="BD38" i="1"/>
  <c r="AZ38" i="1"/>
  <c r="BA38" i="1" s="1"/>
  <c r="AW38" i="1"/>
  <c r="AX38" i="1" s="1"/>
  <c r="BD35" i="1"/>
  <c r="AZ35" i="1"/>
  <c r="BA35" i="1" s="1"/>
  <c r="AW35" i="1"/>
  <c r="AX35" i="1" s="1"/>
  <c r="BD28" i="1"/>
  <c r="AZ28" i="1"/>
  <c r="BA28" i="1" s="1"/>
  <c r="AW28" i="1"/>
  <c r="AX28" i="1" s="1"/>
  <c r="BD41" i="1"/>
  <c r="AZ41" i="1"/>
  <c r="BA41" i="1" s="1"/>
  <c r="AW41" i="1"/>
  <c r="AX41" i="1" s="1"/>
  <c r="BC24" i="1"/>
  <c r="BD24" i="1" s="1"/>
  <c r="AZ24" i="1"/>
  <c r="BA24" i="1" s="1"/>
  <c r="AW24" i="1"/>
  <c r="AX24" i="1" s="1"/>
  <c r="BC18" i="1"/>
  <c r="BD18" i="1" s="1"/>
  <c r="AZ18" i="1"/>
  <c r="BA18" i="1" s="1"/>
  <c r="AW18" i="1"/>
  <c r="AX18" i="1" s="1"/>
  <c r="BC19" i="1"/>
  <c r="BD19" i="1" s="1"/>
  <c r="AZ19" i="1"/>
  <c r="BA19" i="1" s="1"/>
  <c r="AW19" i="1"/>
  <c r="AX19" i="1" s="1"/>
  <c r="BC20" i="1"/>
  <c r="BD20" i="1" s="1"/>
  <c r="AZ20" i="1"/>
  <c r="BA20" i="1" s="1"/>
  <c r="AW20" i="1"/>
  <c r="AX20" i="1" s="1"/>
  <c r="BC11" i="1"/>
  <c r="BD11" i="1" s="1"/>
  <c r="AZ11" i="1"/>
  <c r="BA11" i="1" s="1"/>
  <c r="AW11" i="1"/>
  <c r="AX11" i="1" s="1"/>
  <c r="BC15" i="1"/>
  <c r="BD15" i="1" s="1"/>
  <c r="AZ15" i="1"/>
  <c r="BA15" i="1" s="1"/>
  <c r="AW15" i="1"/>
  <c r="AX15" i="1" s="1"/>
  <c r="BC23" i="1"/>
  <c r="BD23" i="1" s="1"/>
  <c r="AZ23" i="1"/>
  <c r="BA23" i="1" s="1"/>
  <c r="AW23" i="1"/>
  <c r="AX23" i="1" s="1"/>
  <c r="BD9" i="1"/>
  <c r="AZ9" i="1"/>
  <c r="BA9" i="1" s="1"/>
  <c r="AW9" i="1"/>
  <c r="AX9" i="1" s="1"/>
  <c r="BC13" i="1"/>
  <c r="BD13" i="1" s="1"/>
  <c r="AZ13" i="1"/>
  <c r="BA13" i="1" s="1"/>
  <c r="AW13" i="1"/>
  <c r="AX13" i="1" s="1"/>
  <c r="BD7" i="1"/>
  <c r="AZ7" i="1"/>
  <c r="BA7" i="1" s="1"/>
  <c r="AW7" i="1"/>
  <c r="AX7" i="1" s="1"/>
  <c r="BC16" i="1"/>
  <c r="BD16" i="1" s="1"/>
  <c r="AZ16" i="1"/>
  <c r="BA16" i="1" s="1"/>
  <c r="AW16" i="1"/>
  <c r="AX16" i="1" s="1"/>
  <c r="BC22" i="1"/>
  <c r="BD22" i="1" s="1"/>
  <c r="AZ22" i="1"/>
  <c r="BA22" i="1" s="1"/>
  <c r="AW22" i="1"/>
  <c r="AX22" i="1" s="1"/>
  <c r="BC5" i="1"/>
  <c r="BD5" i="1" s="1"/>
  <c r="AZ5" i="1"/>
  <c r="BA5" i="1" s="1"/>
  <c r="AW5" i="1"/>
  <c r="AX5" i="1" s="1"/>
  <c r="BC12" i="1"/>
  <c r="BD12" i="1" s="1"/>
  <c r="AZ12" i="1"/>
  <c r="BA12" i="1" s="1"/>
  <c r="AW12" i="1"/>
  <c r="AX12" i="1" s="1"/>
  <c r="BD8" i="1"/>
  <c r="AZ8" i="1"/>
  <c r="BA8" i="1" s="1"/>
  <c r="AW8" i="1"/>
  <c r="AX8" i="1" s="1"/>
  <c r="BC10" i="1"/>
  <c r="BD10" i="1" s="1"/>
  <c r="AZ10" i="1"/>
  <c r="BA10" i="1" s="1"/>
  <c r="AW10" i="1"/>
  <c r="AX10" i="1" s="1"/>
  <c r="BD6" i="1"/>
  <c r="AZ6" i="1"/>
  <c r="BA6" i="1" s="1"/>
  <c r="AW6" i="1"/>
  <c r="AX6" i="1" s="1"/>
  <c r="BD4" i="1"/>
  <c r="BA4" i="1"/>
  <c r="AX4" i="1"/>
  <c r="BC14" i="1"/>
  <c r="BD14" i="1" s="1"/>
  <c r="AZ14" i="1"/>
  <c r="BA14" i="1" s="1"/>
  <c r="AW14" i="1"/>
  <c r="AX14" i="1" s="1"/>
  <c r="BC21" i="1"/>
  <c r="BD21" i="1" s="1"/>
  <c r="AZ21" i="1"/>
  <c r="BA21" i="1" s="1"/>
  <c r="AW21" i="1"/>
  <c r="AX21" i="1" s="1"/>
  <c r="BC17" i="1"/>
  <c r="BD17" i="1" s="1"/>
  <c r="AZ17" i="1"/>
  <c r="BA17" i="1" s="1"/>
  <c r="AW17" i="1"/>
  <c r="AX17" i="1" s="1"/>
  <c r="AS16" i="1"/>
  <c r="AT16" i="1" s="1"/>
  <c r="AP16" i="1"/>
  <c r="AQ16" i="1" s="1"/>
  <c r="AM16" i="1"/>
  <c r="AN16" i="1" s="1"/>
  <c r="AI16" i="1"/>
  <c r="AJ16" i="1" s="1"/>
  <c r="AF16" i="1"/>
  <c r="AG16" i="1" s="1"/>
  <c r="AC16" i="1"/>
  <c r="AD16" i="1" s="1"/>
  <c r="Y16" i="1"/>
  <c r="Z16" i="1" s="1"/>
  <c r="W16" i="1"/>
  <c r="S16" i="1"/>
  <c r="T16" i="1" s="1"/>
  <c r="O16" i="1"/>
  <c r="P16" i="1" s="1"/>
  <c r="L16" i="1"/>
  <c r="M16" i="1" s="1"/>
  <c r="J16" i="1"/>
  <c r="AS22" i="1"/>
  <c r="AT22" i="1" s="1"/>
  <c r="AP22" i="1"/>
  <c r="AQ22" i="1" s="1"/>
  <c r="AM22" i="1"/>
  <c r="AN22" i="1" s="1"/>
  <c r="AI22" i="1"/>
  <c r="AJ22" i="1" s="1"/>
  <c r="AF22" i="1"/>
  <c r="AG22" i="1" s="1"/>
  <c r="AC22" i="1"/>
  <c r="AD22" i="1" s="1"/>
  <c r="Y22" i="1"/>
  <c r="Z22" i="1" s="1"/>
  <c r="W22" i="1"/>
  <c r="S22" i="1"/>
  <c r="T22" i="1" s="1"/>
  <c r="O22" i="1"/>
  <c r="P22" i="1" s="1"/>
  <c r="L22" i="1"/>
  <c r="M22" i="1" s="1"/>
  <c r="J22" i="1"/>
  <c r="AS5" i="1"/>
  <c r="AT5" i="1" s="1"/>
  <c r="AP5" i="1"/>
  <c r="AQ5" i="1" s="1"/>
  <c r="AM5" i="1"/>
  <c r="AN5" i="1" s="1"/>
  <c r="AI5" i="1"/>
  <c r="AJ5" i="1" s="1"/>
  <c r="AF5" i="1"/>
  <c r="AG5" i="1" s="1"/>
  <c r="AC5" i="1"/>
  <c r="AD5" i="1" s="1"/>
  <c r="Z5" i="1"/>
  <c r="W5" i="1"/>
  <c r="S5" i="1"/>
  <c r="T5" i="1" s="1"/>
  <c r="O5" i="1"/>
  <c r="P5" i="1" s="1"/>
  <c r="L5" i="1"/>
  <c r="M5" i="1" s="1"/>
  <c r="J5" i="1"/>
  <c r="AS12" i="1"/>
  <c r="AT12" i="1" s="1"/>
  <c r="AP12" i="1"/>
  <c r="AQ12" i="1" s="1"/>
  <c r="AM12" i="1"/>
  <c r="AN12" i="1" s="1"/>
  <c r="AI12" i="1"/>
  <c r="AJ12" i="1" s="1"/>
  <c r="AF12" i="1"/>
  <c r="AG12" i="1" s="1"/>
  <c r="AC12" i="1"/>
  <c r="AD12" i="1" s="1"/>
  <c r="Z12" i="1"/>
  <c r="W12" i="1"/>
  <c r="S12" i="1"/>
  <c r="T12" i="1" s="1"/>
  <c r="O12" i="1"/>
  <c r="P12" i="1" s="1"/>
  <c r="L12" i="1"/>
  <c r="M12" i="1" s="1"/>
  <c r="J12" i="1"/>
  <c r="AS8" i="1"/>
  <c r="AT8" i="1" s="1"/>
  <c r="AP8" i="1"/>
  <c r="AQ8" i="1" s="1"/>
  <c r="AM8" i="1"/>
  <c r="AN8" i="1" s="1"/>
  <c r="AI8" i="1"/>
  <c r="AJ8" i="1" s="1"/>
  <c r="AF8" i="1"/>
  <c r="AG8" i="1" s="1"/>
  <c r="AC8" i="1"/>
  <c r="AD8" i="1" s="1"/>
  <c r="Z8" i="1"/>
  <c r="W8" i="1"/>
  <c r="S8" i="1"/>
  <c r="T8" i="1" s="1"/>
  <c r="O8" i="1"/>
  <c r="P8" i="1" s="1"/>
  <c r="L8" i="1"/>
  <c r="M8" i="1" s="1"/>
  <c r="J8" i="1"/>
  <c r="AS10" i="1"/>
  <c r="AT10" i="1" s="1"/>
  <c r="AP10" i="1"/>
  <c r="AQ10" i="1" s="1"/>
  <c r="AM10" i="1"/>
  <c r="AN10" i="1" s="1"/>
  <c r="AI10" i="1"/>
  <c r="AJ10" i="1" s="1"/>
  <c r="AF10" i="1"/>
  <c r="AG10" i="1" s="1"/>
  <c r="AC10" i="1"/>
  <c r="AD10" i="1" s="1"/>
  <c r="Z10" i="1"/>
  <c r="W10" i="1"/>
  <c r="S10" i="1"/>
  <c r="T10" i="1" s="1"/>
  <c r="O10" i="1"/>
  <c r="P10" i="1" s="1"/>
  <c r="L10" i="1"/>
  <c r="M10" i="1" s="1"/>
  <c r="J10" i="1"/>
  <c r="AS6" i="1"/>
  <c r="AT6" i="1" s="1"/>
  <c r="AP6" i="1"/>
  <c r="AQ6" i="1" s="1"/>
  <c r="AM6" i="1"/>
  <c r="AN6" i="1" s="1"/>
  <c r="AI6" i="1"/>
  <c r="AJ6" i="1" s="1"/>
  <c r="AF6" i="1"/>
  <c r="AG6" i="1" s="1"/>
  <c r="AC6" i="1"/>
  <c r="AD6" i="1" s="1"/>
  <c r="Z6" i="1"/>
  <c r="W6" i="1"/>
  <c r="S6" i="1"/>
  <c r="T6" i="1" s="1"/>
  <c r="O6" i="1"/>
  <c r="P6" i="1" s="1"/>
  <c r="L6" i="1"/>
  <c r="M6" i="1" s="1"/>
  <c r="J6" i="1"/>
  <c r="AS60" i="1"/>
  <c r="AT60" i="1" s="1"/>
  <c r="AQ60" i="1"/>
  <c r="AM60" i="1"/>
  <c r="AN60" i="1" s="1"/>
  <c r="AI60" i="1"/>
  <c r="AJ60" i="1" s="1"/>
  <c r="AF60" i="1"/>
  <c r="AG60" i="1" s="1"/>
  <c r="AC60" i="1"/>
  <c r="AD60" i="1" s="1"/>
  <c r="Y60" i="1"/>
  <c r="Z60" i="1" s="1"/>
  <c r="V60" i="1"/>
  <c r="W60" i="1" s="1"/>
  <c r="T60" i="1"/>
  <c r="O60" i="1"/>
  <c r="P60" i="1" s="1"/>
  <c r="L60" i="1"/>
  <c r="M60" i="1" s="1"/>
  <c r="J60" i="1"/>
  <c r="AS57" i="1"/>
  <c r="AT57" i="1" s="1"/>
  <c r="AQ57" i="1"/>
  <c r="AM57" i="1"/>
  <c r="AN57" i="1" s="1"/>
  <c r="AI57" i="1"/>
  <c r="AJ57" i="1" s="1"/>
  <c r="AF57" i="1"/>
  <c r="AG57" i="1" s="1"/>
  <c r="AC57" i="1"/>
  <c r="AD57" i="1" s="1"/>
  <c r="Z57" i="1"/>
  <c r="V57" i="1"/>
  <c r="W57" i="1" s="1"/>
  <c r="T57" i="1"/>
  <c r="O57" i="1"/>
  <c r="P57" i="1" s="1"/>
  <c r="L57" i="1"/>
  <c r="M57" i="1" s="1"/>
  <c r="I57" i="1"/>
  <c r="J57" i="1" s="1"/>
  <c r="AS79" i="1"/>
  <c r="AT79" i="1" s="1"/>
  <c r="AP79" i="1"/>
  <c r="AQ79" i="1" s="1"/>
  <c r="AM79" i="1"/>
  <c r="AN79" i="1" s="1"/>
  <c r="AI79" i="1"/>
  <c r="AJ79" i="1" s="1"/>
  <c r="AF79" i="1"/>
  <c r="AG79" i="1" s="1"/>
  <c r="AC79" i="1"/>
  <c r="AD79" i="1" s="1"/>
  <c r="Y79" i="1"/>
  <c r="Z79" i="1" s="1"/>
  <c r="V79" i="1"/>
  <c r="W79" i="1" s="1"/>
  <c r="S79" i="1"/>
  <c r="T79" i="1" s="1"/>
  <c r="O79" i="1"/>
  <c r="P79" i="1" s="1"/>
  <c r="L79" i="1"/>
  <c r="M79" i="1" s="1"/>
  <c r="I79" i="1"/>
  <c r="J79" i="1" s="1"/>
  <c r="AS70" i="1"/>
  <c r="AT70" i="1" s="1"/>
  <c r="AP70" i="1"/>
  <c r="AQ70" i="1" s="1"/>
  <c r="AM70" i="1"/>
  <c r="AN70" i="1" s="1"/>
  <c r="AI70" i="1"/>
  <c r="AJ70" i="1" s="1"/>
  <c r="AF70" i="1"/>
  <c r="AG70" i="1" s="1"/>
  <c r="AC70" i="1"/>
  <c r="AD70" i="1" s="1"/>
  <c r="S70" i="1"/>
  <c r="T70" i="1" s="1"/>
  <c r="AA70" i="1" s="1"/>
  <c r="O70" i="1"/>
  <c r="P70" i="1" s="1"/>
  <c r="L70" i="1"/>
  <c r="M70" i="1" s="1"/>
  <c r="AS89" i="1"/>
  <c r="AT89" i="1" s="1"/>
  <c r="AP89" i="1"/>
  <c r="AQ89" i="1" s="1"/>
  <c r="AM89" i="1"/>
  <c r="AN89" i="1" s="1"/>
  <c r="AI89" i="1"/>
  <c r="AJ89" i="1" s="1"/>
  <c r="AF89" i="1"/>
  <c r="AG89" i="1" s="1"/>
  <c r="AC89" i="1"/>
  <c r="AD89" i="1" s="1"/>
  <c r="Y89" i="1"/>
  <c r="Z89" i="1" s="1"/>
  <c r="W89" i="1"/>
  <c r="S89" i="1"/>
  <c r="T89" i="1" s="1"/>
  <c r="O89" i="1"/>
  <c r="P89" i="1" s="1"/>
  <c r="L89" i="1"/>
  <c r="M89" i="1" s="1"/>
  <c r="I89" i="1"/>
  <c r="J89" i="1" s="1"/>
  <c r="AS88" i="1"/>
  <c r="AT88" i="1" s="1"/>
  <c r="AP88" i="1"/>
  <c r="AQ88" i="1" s="1"/>
  <c r="AM88" i="1"/>
  <c r="AN88" i="1" s="1"/>
  <c r="AI88" i="1"/>
  <c r="AJ88" i="1" s="1"/>
  <c r="AF88" i="1"/>
  <c r="AG88" i="1" s="1"/>
  <c r="AC88" i="1"/>
  <c r="AD88" i="1" s="1"/>
  <c r="Y88" i="1"/>
  <c r="Z88" i="1" s="1"/>
  <c r="W88" i="1"/>
  <c r="S88" i="1"/>
  <c r="T88" i="1" s="1"/>
  <c r="O88" i="1"/>
  <c r="P88" i="1" s="1"/>
  <c r="L88" i="1"/>
  <c r="M88" i="1" s="1"/>
  <c r="I88" i="1"/>
  <c r="J88" i="1" s="1"/>
  <c r="AS87" i="1"/>
  <c r="AT87" i="1" s="1"/>
  <c r="AP87" i="1"/>
  <c r="AQ87" i="1" s="1"/>
  <c r="AM87" i="1"/>
  <c r="AN87" i="1" s="1"/>
  <c r="AI87" i="1"/>
  <c r="AJ87" i="1" s="1"/>
  <c r="AF87" i="1"/>
  <c r="AG87" i="1" s="1"/>
  <c r="AC87" i="1"/>
  <c r="AD87" i="1" s="1"/>
  <c r="Y87" i="1"/>
  <c r="Z87" i="1" s="1"/>
  <c r="W87" i="1"/>
  <c r="S87" i="1"/>
  <c r="T87" i="1" s="1"/>
  <c r="O87" i="1"/>
  <c r="P87" i="1" s="1"/>
  <c r="L87" i="1"/>
  <c r="M87" i="1" s="1"/>
  <c r="I87" i="1"/>
  <c r="J87" i="1" s="1"/>
  <c r="AS58" i="1"/>
  <c r="AT58" i="1" s="1"/>
  <c r="AQ58" i="1"/>
  <c r="AM58" i="1"/>
  <c r="AN58" i="1" s="1"/>
  <c r="AI58" i="1"/>
  <c r="AJ58" i="1" s="1"/>
  <c r="AF58" i="1"/>
  <c r="AG58" i="1" s="1"/>
  <c r="AC58" i="1"/>
  <c r="AD58" i="1" s="1"/>
  <c r="Z58" i="1"/>
  <c r="V58" i="1"/>
  <c r="W58" i="1" s="1"/>
  <c r="T58" i="1"/>
  <c r="O58" i="1"/>
  <c r="P58" i="1" s="1"/>
  <c r="L58" i="1"/>
  <c r="M58" i="1" s="1"/>
  <c r="I58" i="1"/>
  <c r="J58" i="1" s="1"/>
  <c r="CF30" i="5" l="1"/>
  <c r="G30" i="5" s="1"/>
  <c r="Q60" i="1"/>
  <c r="CD62" i="5"/>
  <c r="CE62" i="5" s="1"/>
  <c r="CF70" i="5"/>
  <c r="G70" i="5" s="1"/>
  <c r="CF67" i="5"/>
  <c r="G67" i="5" s="1"/>
  <c r="CF66" i="5"/>
  <c r="G66" i="5" s="1"/>
  <c r="CE29" i="5"/>
  <c r="CE27" i="5"/>
  <c r="CE26" i="5"/>
  <c r="CE25" i="5"/>
  <c r="CE30" i="5"/>
  <c r="AO55" i="6"/>
  <c r="E4" i="6"/>
  <c r="AO49" i="6"/>
  <c r="AO61" i="6"/>
  <c r="AO59" i="6"/>
  <c r="AO62" i="6"/>
  <c r="AO64" i="6"/>
  <c r="AO63" i="6"/>
  <c r="AO71" i="6"/>
  <c r="AO72" i="6"/>
  <c r="AO73" i="6"/>
  <c r="AO11" i="6"/>
  <c r="AO16" i="6"/>
  <c r="AO17" i="6"/>
  <c r="AO32" i="6"/>
  <c r="AO37" i="6"/>
  <c r="AO38" i="6"/>
  <c r="AO39" i="6"/>
  <c r="AO13" i="6"/>
  <c r="AO14" i="6"/>
  <c r="AO10" i="6"/>
  <c r="AO15" i="6"/>
  <c r="AO24" i="6"/>
  <c r="AO35" i="6"/>
  <c r="AO31" i="6"/>
  <c r="AO29" i="6"/>
  <c r="AO25" i="6"/>
  <c r="AO34" i="6"/>
  <c r="AO36" i="6"/>
  <c r="AO50" i="6"/>
  <c r="U4" i="5"/>
  <c r="AU88" i="1"/>
  <c r="Q70" i="1"/>
  <c r="Q79" i="1"/>
  <c r="Q57" i="1"/>
  <c r="Q58" i="1"/>
  <c r="E7" i="6"/>
  <c r="F7" i="6" s="1"/>
  <c r="H7" i="6" s="1"/>
  <c r="AE73" i="6"/>
  <c r="BP71" i="6"/>
  <c r="G71" i="6" s="1"/>
  <c r="AE64" i="6"/>
  <c r="BB62" i="6"/>
  <c r="BE91" i="1"/>
  <c r="BE93" i="1"/>
  <c r="AU8" i="1"/>
  <c r="BE15" i="1"/>
  <c r="AH10" i="5"/>
  <c r="BE13" i="5"/>
  <c r="BO31" i="6"/>
  <c r="U64" i="6"/>
  <c r="BE7" i="5"/>
  <c r="AH14" i="5"/>
  <c r="CE7" i="5"/>
  <c r="AR10" i="5"/>
  <c r="BE10" i="5"/>
  <c r="CE13" i="5"/>
  <c r="AR14" i="5"/>
  <c r="BE14" i="5"/>
  <c r="AH15" i="5"/>
  <c r="U5" i="5"/>
  <c r="U11" i="5"/>
  <c r="U15" i="5"/>
  <c r="BE60" i="1"/>
  <c r="BE81" i="1"/>
  <c r="BE79" i="1"/>
  <c r="BE68" i="1"/>
  <c r="BE46" i="1"/>
  <c r="BE53" i="1"/>
  <c r="BE85" i="1"/>
  <c r="BE87" i="1"/>
  <c r="BE62" i="1"/>
  <c r="BE58" i="1"/>
  <c r="BE89" i="1"/>
  <c r="BE39" i="1"/>
  <c r="BE75" i="1"/>
  <c r="BE66" i="1"/>
  <c r="BE86" i="1"/>
  <c r="AU79" i="1"/>
  <c r="AU60" i="1"/>
  <c r="BE43" i="1"/>
  <c r="BE57" i="1"/>
  <c r="BE84" i="1"/>
  <c r="BE92" i="1"/>
  <c r="BE19" i="1"/>
  <c r="BE49" i="1"/>
  <c r="BE80" i="1"/>
  <c r="AU58" i="1"/>
  <c r="AU87" i="1"/>
  <c r="AU89" i="1"/>
  <c r="AU70" i="1"/>
  <c r="AU57" i="1"/>
  <c r="BE44" i="1"/>
  <c r="BE54" i="1"/>
  <c r="BE70" i="1"/>
  <c r="BE55" i="1"/>
  <c r="BE78" i="1"/>
  <c r="BE88" i="1"/>
  <c r="BE90" i="1"/>
  <c r="BE38" i="1"/>
  <c r="BE27" i="1"/>
  <c r="AH5" i="5"/>
  <c r="CF7" i="5"/>
  <c r="AH11" i="5"/>
  <c r="CF13" i="5"/>
  <c r="G13" i="5" s="1"/>
  <c r="U49" i="6"/>
  <c r="U59" i="6"/>
  <c r="U73" i="6"/>
  <c r="AU10" i="1"/>
  <c r="BE12" i="1"/>
  <c r="BE28" i="1"/>
  <c r="BE42" i="1"/>
  <c r="BE32" i="1"/>
  <c r="CF5" i="5"/>
  <c r="U7" i="5"/>
  <c r="AH7" i="5"/>
  <c r="CF11" i="5"/>
  <c r="G11" i="5" s="1"/>
  <c r="CE11" i="5"/>
  <c r="AR12" i="5"/>
  <c r="BE12" i="5"/>
  <c r="U13" i="5"/>
  <c r="AH13" i="5"/>
  <c r="CF15" i="5"/>
  <c r="CE15" i="5"/>
  <c r="AE31" i="6"/>
  <c r="U51" i="6"/>
  <c r="BB49" i="6"/>
  <c r="U63" i="6"/>
  <c r="U72" i="6"/>
  <c r="BE34" i="1"/>
  <c r="AU16" i="1"/>
  <c r="BE8" i="1"/>
  <c r="AU12" i="1"/>
  <c r="AU22" i="1"/>
  <c r="BE7" i="1"/>
  <c r="BE24" i="1"/>
  <c r="BE41" i="1"/>
  <c r="BE47" i="1"/>
  <c r="BE5" i="5"/>
  <c r="BE11" i="5"/>
  <c r="AH12" i="5"/>
  <c r="BE15" i="5"/>
  <c r="BB61" i="6"/>
  <c r="AE71" i="6"/>
  <c r="BO71" i="6"/>
  <c r="BO73" i="6"/>
  <c r="BE30" i="1"/>
  <c r="BE45" i="1"/>
  <c r="BE40" i="1"/>
  <c r="BE35" i="1"/>
  <c r="BE48" i="1"/>
  <c r="BE37" i="1"/>
  <c r="BE36" i="1"/>
  <c r="BE33" i="1"/>
  <c r="BE31" i="1"/>
  <c r="BE50" i="1"/>
  <c r="BE29" i="1"/>
  <c r="AU6" i="1"/>
  <c r="AU5" i="1"/>
  <c r="BE14" i="1"/>
  <c r="BE4" i="1"/>
  <c r="BE9" i="1"/>
  <c r="BE23" i="1"/>
  <c r="BE11" i="1"/>
  <c r="BE20" i="1"/>
  <c r="BE10" i="1"/>
  <c r="BE22" i="1"/>
  <c r="BE16" i="1"/>
  <c r="BE21" i="1"/>
  <c r="BE18" i="1"/>
  <c r="BE13" i="1"/>
  <c r="BE6" i="1"/>
  <c r="BE5" i="1"/>
  <c r="BE17" i="1"/>
  <c r="AK10" i="1"/>
  <c r="AK22" i="1"/>
  <c r="AA16" i="1"/>
  <c r="U71" i="6"/>
  <c r="BB71" i="6"/>
  <c r="BB73" i="6"/>
  <c r="BO64" i="6"/>
  <c r="BB72" i="6"/>
  <c r="BP72" i="6"/>
  <c r="G72" i="6" s="1"/>
  <c r="BO72" i="6"/>
  <c r="BP73" i="6"/>
  <c r="G73" i="6" s="1"/>
  <c r="AE72" i="6"/>
  <c r="AE14" i="6"/>
  <c r="BO34" i="6"/>
  <c r="BB50" i="6"/>
  <c r="AE59" i="6"/>
  <c r="BB64" i="6"/>
  <c r="AE63" i="6"/>
  <c r="U50" i="6"/>
  <c r="U61" i="6"/>
  <c r="BP64" i="6"/>
  <c r="G64" i="6" s="1"/>
  <c r="U62" i="6"/>
  <c r="BO33" i="6"/>
  <c r="BO59" i="6"/>
  <c r="BO63" i="6"/>
  <c r="BP59" i="6"/>
  <c r="BP63" i="6"/>
  <c r="G63" i="6" s="1"/>
  <c r="BP61" i="6"/>
  <c r="G61" i="6" s="1"/>
  <c r="BP62" i="6"/>
  <c r="G62" i="6" s="1"/>
  <c r="AE61" i="6"/>
  <c r="BO61" i="6"/>
  <c r="BB59" i="6"/>
  <c r="AE62" i="6"/>
  <c r="BO62" i="6"/>
  <c r="BB63" i="6"/>
  <c r="BO10" i="6"/>
  <c r="U31" i="6"/>
  <c r="U34" i="6"/>
  <c r="BO24" i="6"/>
  <c r="BO29" i="6"/>
  <c r="BP53" i="6"/>
  <c r="G53" i="6" s="1"/>
  <c r="BP55" i="6"/>
  <c r="G55" i="6" s="1"/>
  <c r="BO36" i="6"/>
  <c r="BO53" i="6"/>
  <c r="AE55" i="6"/>
  <c r="BO55" i="6"/>
  <c r="AE24" i="6"/>
  <c r="BB31" i="6"/>
  <c r="AE29" i="6"/>
  <c r="AE34" i="6"/>
  <c r="BB34" i="6"/>
  <c r="AE36" i="6"/>
  <c r="AE51" i="6"/>
  <c r="BO51" i="6"/>
  <c r="AE49" i="6"/>
  <c r="BO49" i="6"/>
  <c r="BP50" i="6"/>
  <c r="AE50" i="6"/>
  <c r="BO50" i="6"/>
  <c r="BP51" i="6"/>
  <c r="G51" i="6" s="1"/>
  <c r="BP49" i="6"/>
  <c r="G49" i="6" s="1"/>
  <c r="U53" i="6"/>
  <c r="U55" i="6"/>
  <c r="BB55" i="6"/>
  <c r="BP29" i="6"/>
  <c r="G29" i="6" s="1"/>
  <c r="BO56" i="6"/>
  <c r="BP36" i="6"/>
  <c r="G36" i="6" s="1"/>
  <c r="U13" i="6"/>
  <c r="AE15" i="6"/>
  <c r="BP35" i="6"/>
  <c r="BP25" i="6"/>
  <c r="AE35" i="6"/>
  <c r="BO35" i="6"/>
  <c r="AE25" i="6"/>
  <c r="BO25" i="6"/>
  <c r="BP24" i="6"/>
  <c r="BP15" i="6"/>
  <c r="U24" i="6"/>
  <c r="BB24" i="6"/>
  <c r="BP31" i="6"/>
  <c r="U29" i="6"/>
  <c r="BB29" i="6"/>
  <c r="U15" i="6"/>
  <c r="U35" i="6"/>
  <c r="BB35" i="6"/>
  <c r="U25" i="6"/>
  <c r="BB25" i="6"/>
  <c r="BP34" i="6"/>
  <c r="G34" i="6" s="1"/>
  <c r="U36" i="6"/>
  <c r="BB36" i="6"/>
  <c r="BB14" i="6"/>
  <c r="BB15" i="6"/>
  <c r="U10" i="6"/>
  <c r="BB13" i="6"/>
  <c r="BP14" i="6"/>
  <c r="BO14" i="6"/>
  <c r="BB10" i="6"/>
  <c r="U32" i="6"/>
  <c r="BO15" i="6"/>
  <c r="BP13" i="6"/>
  <c r="U14" i="6"/>
  <c r="BP10" i="6"/>
  <c r="AE13" i="6"/>
  <c r="BO13" i="6"/>
  <c r="AE10" i="6"/>
  <c r="BO23" i="6"/>
  <c r="BO41" i="6"/>
  <c r="BO43" i="6"/>
  <c r="BO45" i="6"/>
  <c r="U17" i="6"/>
  <c r="U38" i="6"/>
  <c r="U39" i="6"/>
  <c r="BO75" i="6"/>
  <c r="BB32" i="6"/>
  <c r="BO37" i="6"/>
  <c r="BB38" i="6"/>
  <c r="BO39" i="6"/>
  <c r="AE39" i="6"/>
  <c r="AE32" i="6"/>
  <c r="BO32" i="6"/>
  <c r="AE38" i="6"/>
  <c r="BO38" i="6"/>
  <c r="BP37" i="6"/>
  <c r="G37" i="6" s="1"/>
  <c r="AE37" i="6"/>
  <c r="BP39" i="6"/>
  <c r="G39" i="6" s="1"/>
  <c r="BP32" i="6"/>
  <c r="G32" i="6" s="1"/>
  <c r="U37" i="6"/>
  <c r="BB37" i="6"/>
  <c r="BP38" i="6"/>
  <c r="G38" i="6" s="1"/>
  <c r="BB39" i="6"/>
  <c r="BO19" i="6"/>
  <c r="BO26" i="6"/>
  <c r="BO27" i="6"/>
  <c r="BO40" i="6"/>
  <c r="BO42" i="6"/>
  <c r="BO44" i="6"/>
  <c r="BO48" i="6"/>
  <c r="BO20" i="6"/>
  <c r="BO69" i="6"/>
  <c r="BO52" i="6"/>
  <c r="U16" i="6"/>
  <c r="BB16" i="6"/>
  <c r="AE17" i="6"/>
  <c r="BO18" i="6"/>
  <c r="BO60" i="6"/>
  <c r="BO66" i="6"/>
  <c r="BO70" i="6"/>
  <c r="BP11" i="6"/>
  <c r="BO17" i="6"/>
  <c r="BO12" i="6"/>
  <c r="BO30" i="6"/>
  <c r="AE11" i="6"/>
  <c r="BO11" i="6"/>
  <c r="AE16" i="6"/>
  <c r="BO16" i="6"/>
  <c r="BP17" i="6"/>
  <c r="G17" i="6" s="1"/>
  <c r="BP16" i="6"/>
  <c r="G16" i="6" s="1"/>
  <c r="BO65" i="6"/>
  <c r="BO74" i="6"/>
  <c r="U11" i="6"/>
  <c r="BB11" i="6"/>
  <c r="BB17" i="6"/>
  <c r="BN28" i="6"/>
  <c r="BO28" i="6" s="1"/>
  <c r="AR5" i="5"/>
  <c r="AR7" i="5"/>
  <c r="U10" i="5"/>
  <c r="CE10" i="5"/>
  <c r="AR11" i="5"/>
  <c r="U12" i="5"/>
  <c r="CE12" i="5"/>
  <c r="AR13" i="5"/>
  <c r="U14" i="5"/>
  <c r="CE14" i="5"/>
  <c r="AR15" i="5"/>
  <c r="CF10" i="5"/>
  <c r="G10" i="5" s="1"/>
  <c r="CF12" i="5"/>
  <c r="G12" i="5" s="1"/>
  <c r="CF14" i="5"/>
  <c r="G14" i="5" s="1"/>
  <c r="CF6" i="5"/>
  <c r="AR63" i="5"/>
  <c r="CF33" i="5"/>
  <c r="G33" i="5" s="1"/>
  <c r="CF22" i="5"/>
  <c r="AH70" i="5"/>
  <c r="CF32" i="5"/>
  <c r="G32" i="5" s="1"/>
  <c r="CE33" i="5"/>
  <c r="CF34" i="5"/>
  <c r="G34" i="5" s="1"/>
  <c r="CE61" i="5"/>
  <c r="BE24" i="5"/>
  <c r="G31" i="5"/>
  <c r="AR33" i="5"/>
  <c r="AR34" i="5"/>
  <c r="CF4" i="5"/>
  <c r="AH61" i="5"/>
  <c r="AR24" i="5"/>
  <c r="AH32" i="5"/>
  <c r="AH33" i="5"/>
  <c r="AH34" i="5"/>
  <c r="BE66" i="5"/>
  <c r="AR29" i="5"/>
  <c r="AH31" i="5"/>
  <c r="CE35" i="5"/>
  <c r="CF24" i="5"/>
  <c r="G24" i="5" s="1"/>
  <c r="CE24" i="5"/>
  <c r="AR35" i="5"/>
  <c r="BE87" i="5"/>
  <c r="BE67" i="5"/>
  <c r="AR31" i="5"/>
  <c r="AR32" i="5"/>
  <c r="AH35" i="5"/>
  <c r="CE31" i="5"/>
  <c r="CE32" i="5"/>
  <c r="CE34" i="5"/>
  <c r="CF35" i="5"/>
  <c r="G35" i="5" s="1"/>
  <c r="CF63" i="5"/>
  <c r="G63" i="5" s="1"/>
  <c r="CF64" i="5"/>
  <c r="G64" i="5" s="1"/>
  <c r="CF39" i="5"/>
  <c r="G39" i="5" s="1"/>
  <c r="U70" i="5"/>
  <c r="U61" i="5"/>
  <c r="AR85" i="5"/>
  <c r="BE94" i="5"/>
  <c r="AH63" i="5"/>
  <c r="CE70" i="5"/>
  <c r="AH55" i="5"/>
  <c r="AH64" i="5"/>
  <c r="U93" i="5"/>
  <c r="AH67" i="5"/>
  <c r="AH66" i="5"/>
  <c r="BE63" i="5"/>
  <c r="BE64" i="5"/>
  <c r="U63" i="5"/>
  <c r="CE63" i="5"/>
  <c r="U55" i="5"/>
  <c r="CE55" i="5"/>
  <c r="BE61" i="5"/>
  <c r="U64" i="5"/>
  <c r="CE64" i="5"/>
  <c r="CF61" i="5"/>
  <c r="G61" i="5" s="1"/>
  <c r="CE67" i="5"/>
  <c r="CE66" i="5"/>
  <c r="U67" i="5"/>
  <c r="U66" i="5"/>
  <c r="CF36" i="5"/>
  <c r="G36" i="5" s="1"/>
  <c r="CF37" i="5"/>
  <c r="G37" i="5" s="1"/>
  <c r="CF85" i="5"/>
  <c r="G85" i="5" s="1"/>
  <c r="CF9" i="5"/>
  <c r="G9" i="5" s="1"/>
  <c r="AH87" i="5"/>
  <c r="AR87" i="5"/>
  <c r="CE85" i="5"/>
  <c r="AH94" i="5"/>
  <c r="AR94" i="5"/>
  <c r="CF38" i="5"/>
  <c r="G38" i="5" s="1"/>
  <c r="U87" i="5"/>
  <c r="BE85" i="5"/>
  <c r="U94" i="5"/>
  <c r="AH92" i="5"/>
  <c r="AR92" i="5"/>
  <c r="CE93" i="5"/>
  <c r="U85" i="5"/>
  <c r="BE92" i="5"/>
  <c r="CF93" i="5"/>
  <c r="G93" i="5" s="1"/>
  <c r="AR93" i="5"/>
  <c r="CE87" i="5"/>
  <c r="CF92" i="5"/>
  <c r="G92" i="5" s="1"/>
  <c r="AH93" i="5"/>
  <c r="CE94" i="5"/>
  <c r="CF87" i="5"/>
  <c r="G87" i="5" s="1"/>
  <c r="AH85" i="5"/>
  <c r="U92" i="5"/>
  <c r="CE92" i="5"/>
  <c r="BE93" i="5"/>
  <c r="CF94" i="5"/>
  <c r="G94" i="5" s="1"/>
  <c r="AH4" i="5"/>
  <c r="AR30" i="5"/>
  <c r="AH30" i="5"/>
  <c r="U22" i="5"/>
  <c r="CE38" i="5"/>
  <c r="CE22" i="5"/>
  <c r="CE37" i="5"/>
  <c r="CE36" i="5"/>
  <c r="CE78" i="5"/>
  <c r="BE22" i="5"/>
  <c r="AR39" i="5"/>
  <c r="AR22" i="5"/>
  <c r="AR37" i="5"/>
  <c r="AR38" i="5"/>
  <c r="AH39" i="5"/>
  <c r="AH36" i="5"/>
  <c r="U39" i="5"/>
  <c r="U36" i="5"/>
  <c r="AH38" i="5"/>
  <c r="CE39" i="5"/>
  <c r="AR36" i="5"/>
  <c r="AH37" i="5"/>
  <c r="U38" i="5"/>
  <c r="U37" i="5"/>
  <c r="CE68" i="5"/>
  <c r="CE91" i="5"/>
  <c r="AR9" i="5"/>
  <c r="CD59" i="5"/>
  <c r="CE59" i="5" s="1"/>
  <c r="CD73" i="5"/>
  <c r="CE73" i="5" s="1"/>
  <c r="BE6" i="5"/>
  <c r="CE53" i="5"/>
  <c r="AH9" i="5"/>
  <c r="AH6" i="5"/>
  <c r="CE86" i="5"/>
  <c r="CE74" i="5"/>
  <c r="AR4" i="5"/>
  <c r="CE77" i="5"/>
  <c r="U6" i="5"/>
  <c r="CE72" i="5"/>
  <c r="CE4" i="5"/>
  <c r="CE23" i="5"/>
  <c r="CE42" i="5"/>
  <c r="CE50" i="5"/>
  <c r="BE9" i="5"/>
  <c r="CE69" i="5"/>
  <c r="U9" i="5"/>
  <c r="AR6" i="5"/>
  <c r="CE41" i="5"/>
  <c r="CE54" i="5"/>
  <c r="CE79" i="5"/>
  <c r="CE95" i="5"/>
  <c r="CE21" i="5"/>
  <c r="CE47" i="5"/>
  <c r="CE19" i="5"/>
  <c r="CE45" i="5"/>
  <c r="CD49" i="5"/>
  <c r="CE49" i="5" s="1"/>
  <c r="CE60" i="5"/>
  <c r="CE58" i="5"/>
  <c r="CE46" i="5"/>
  <c r="CE96" i="5"/>
  <c r="CE18" i="5"/>
  <c r="CE40" i="5"/>
  <c r="CE44" i="5"/>
  <c r="CE48" i="5"/>
  <c r="CE82" i="5"/>
  <c r="CE90" i="5"/>
  <c r="CE88" i="5"/>
  <c r="CE56" i="5"/>
  <c r="CE65" i="5"/>
  <c r="CE76" i="5"/>
  <c r="CE20" i="5"/>
  <c r="CE75" i="5"/>
  <c r="CE43" i="5"/>
  <c r="CE57" i="5"/>
  <c r="CE71" i="5"/>
  <c r="CE80" i="5"/>
  <c r="CE81" i="5"/>
  <c r="CE89" i="5"/>
  <c r="AA6" i="1"/>
  <c r="AA8" i="1"/>
  <c r="AA5" i="1"/>
  <c r="Q10" i="1"/>
  <c r="Q12" i="1"/>
  <c r="Q22" i="1"/>
  <c r="Q16" i="1"/>
  <c r="AK6" i="1"/>
  <c r="AK8" i="1"/>
  <c r="AK16" i="1"/>
  <c r="Q6" i="1"/>
  <c r="AA10" i="1"/>
  <c r="Q8" i="1"/>
  <c r="AA12" i="1"/>
  <c r="Q5" i="1"/>
  <c r="AA22" i="1"/>
  <c r="AK70" i="1"/>
  <c r="AK57" i="1"/>
  <c r="AK79" i="1"/>
  <c r="AA60" i="1"/>
  <c r="AA79" i="1"/>
  <c r="AA57" i="1"/>
  <c r="AK60" i="1"/>
  <c r="AA88" i="1"/>
  <c r="AA89" i="1"/>
  <c r="Q87" i="1"/>
  <c r="Q88" i="1"/>
  <c r="Q89" i="1"/>
  <c r="AA87" i="1"/>
  <c r="AK87" i="1"/>
  <c r="AK88" i="1"/>
  <c r="AK89" i="1"/>
  <c r="AA58" i="1"/>
  <c r="AK58" i="1"/>
  <c r="E7" i="5" l="1"/>
  <c r="E9" i="5"/>
  <c r="F9" i="5" s="1"/>
  <c r="H9" i="5" s="1"/>
  <c r="F4" i="6"/>
  <c r="E13" i="5"/>
  <c r="F13" i="5" s="1"/>
  <c r="H13" i="5" s="1"/>
  <c r="E66" i="5"/>
  <c r="E34" i="6"/>
  <c r="E10" i="5"/>
  <c r="F10" i="5" s="1"/>
  <c r="H10" i="5" s="1"/>
  <c r="E11" i="5"/>
  <c r="F11" i="5" s="1"/>
  <c r="H11" i="5" s="1"/>
  <c r="E79" i="1"/>
  <c r="F79" i="1" s="1"/>
  <c r="E89" i="1"/>
  <c r="F89" i="1" s="1"/>
  <c r="E14" i="5"/>
  <c r="F14" i="5" s="1"/>
  <c r="H14" i="5" s="1"/>
  <c r="E64" i="6"/>
  <c r="F64" i="6" s="1"/>
  <c r="H64" i="6" s="1"/>
  <c r="E73" i="6"/>
  <c r="F73" i="6" s="1"/>
  <c r="E15" i="5"/>
  <c r="E5" i="5"/>
  <c r="E49" i="6"/>
  <c r="E58" i="1"/>
  <c r="E87" i="1"/>
  <c r="F87" i="1" s="1"/>
  <c r="E88" i="1"/>
  <c r="F88" i="1" s="1"/>
  <c r="E57" i="1"/>
  <c r="E60" i="1"/>
  <c r="E70" i="1"/>
  <c r="E32" i="6"/>
  <c r="E59" i="6"/>
  <c r="E72" i="6"/>
  <c r="F72" i="6" s="1"/>
  <c r="E6" i="1"/>
  <c r="E8" i="1"/>
  <c r="E22" i="1"/>
  <c r="E16" i="1"/>
  <c r="E62" i="6"/>
  <c r="E63" i="6"/>
  <c r="F63" i="6" s="1"/>
  <c r="H63" i="6" s="1"/>
  <c r="E61" i="6"/>
  <c r="E71" i="6"/>
  <c r="F71" i="6" s="1"/>
  <c r="E50" i="6"/>
  <c r="E31" i="6"/>
  <c r="E51" i="6"/>
  <c r="E35" i="6"/>
  <c r="E10" i="6"/>
  <c r="E15" i="6"/>
  <c r="E55" i="6"/>
  <c r="F55" i="6" s="1"/>
  <c r="H55" i="6" s="1"/>
  <c r="E39" i="6"/>
  <c r="F39" i="6" s="1"/>
  <c r="H39" i="6" s="1"/>
  <c r="E13" i="6"/>
  <c r="E53" i="6"/>
  <c r="F53" i="6" s="1"/>
  <c r="H53" i="6" s="1"/>
  <c r="E38" i="6"/>
  <c r="F38" i="6" s="1"/>
  <c r="H38" i="6" s="1"/>
  <c r="E14" i="6"/>
  <c r="E24" i="6"/>
  <c r="E36" i="6"/>
  <c r="F36" i="6" s="1"/>
  <c r="H36" i="6" s="1"/>
  <c r="E25" i="6"/>
  <c r="E29" i="6"/>
  <c r="E17" i="6"/>
  <c r="F17" i="6" s="1"/>
  <c r="H17" i="6" s="1"/>
  <c r="E16" i="6"/>
  <c r="E37" i="6"/>
  <c r="F37" i="6" s="1"/>
  <c r="H37" i="6" s="1"/>
  <c r="E11" i="6"/>
  <c r="E12" i="5"/>
  <c r="F12" i="5" s="1"/>
  <c r="H12" i="5" s="1"/>
  <c r="E6" i="5"/>
  <c r="E29" i="5"/>
  <c r="E35" i="5"/>
  <c r="F35" i="5" s="1"/>
  <c r="H35" i="5" s="1"/>
  <c r="E32" i="5"/>
  <c r="F32" i="5" s="1"/>
  <c r="H32" i="5" s="1"/>
  <c r="E36" i="5"/>
  <c r="F36" i="5" s="1"/>
  <c r="H36" i="5" s="1"/>
  <c r="E70" i="5"/>
  <c r="E37" i="5"/>
  <c r="F37" i="5" s="1"/>
  <c r="H37" i="5" s="1"/>
  <c r="E34" i="5"/>
  <c r="F34" i="5" s="1"/>
  <c r="H34" i="5" s="1"/>
  <c r="E33" i="5"/>
  <c r="F33" i="5" s="1"/>
  <c r="H33" i="5" s="1"/>
  <c r="E24" i="5"/>
  <c r="E64" i="5"/>
  <c r="E63" i="5"/>
  <c r="E61" i="5"/>
  <c r="F61" i="5" s="1"/>
  <c r="E94" i="5"/>
  <c r="F94" i="5" s="1"/>
  <c r="E67" i="5"/>
  <c r="E31" i="5"/>
  <c r="F31" i="5" s="1"/>
  <c r="H31" i="5" s="1"/>
  <c r="E38" i="5"/>
  <c r="F38" i="5" s="1"/>
  <c r="H38" i="5" s="1"/>
  <c r="E87" i="5"/>
  <c r="E4" i="5"/>
  <c r="E22" i="5"/>
  <c r="E93" i="5"/>
  <c r="F93" i="5" s="1"/>
  <c r="E30" i="5"/>
  <c r="F30" i="5" s="1"/>
  <c r="H30" i="5" s="1"/>
  <c r="E39" i="5"/>
  <c r="F39" i="5" s="1"/>
  <c r="H39" i="5" s="1"/>
  <c r="E92" i="5"/>
  <c r="F92" i="5" s="1"/>
  <c r="E85" i="5"/>
  <c r="H65" i="6"/>
  <c r="AW69" i="6" l="1"/>
  <c r="AX69" i="6" s="1"/>
  <c r="AJ65" i="6"/>
  <c r="AK65" i="6" s="1"/>
  <c r="AG65" i="6"/>
  <c r="AH65" i="6" s="1"/>
  <c r="T12" i="6"/>
  <c r="AN56" i="6"/>
  <c r="AN45" i="6"/>
  <c r="AN44" i="6"/>
  <c r="AN43" i="6"/>
  <c r="AN42" i="6"/>
  <c r="AN40" i="6"/>
  <c r="AN23" i="6"/>
  <c r="AN27" i="6"/>
  <c r="AN28" i="6"/>
  <c r="AN30" i="6"/>
  <c r="AN20" i="6"/>
  <c r="AN19" i="6"/>
  <c r="AD56" i="6"/>
  <c r="AD52" i="6"/>
  <c r="AD45" i="6"/>
  <c r="AD44" i="6"/>
  <c r="AD43" i="6"/>
  <c r="AD42" i="6"/>
  <c r="AD40" i="6"/>
  <c r="AD23" i="6"/>
  <c r="AD27" i="6"/>
  <c r="AD33" i="6"/>
  <c r="AD20" i="6"/>
  <c r="AD19" i="6"/>
  <c r="AD18" i="6"/>
  <c r="AD12" i="6"/>
  <c r="T18" i="6"/>
  <c r="T19" i="6"/>
  <c r="M18" i="6"/>
  <c r="N18" i="6" s="1"/>
  <c r="M19" i="6"/>
  <c r="N19" i="6" s="1"/>
  <c r="M20" i="6"/>
  <c r="N20" i="6" s="1"/>
  <c r="M12" i="6"/>
  <c r="N12" i="6" s="1"/>
  <c r="J12" i="6"/>
  <c r="K12" i="6" s="1"/>
  <c r="J18" i="6"/>
  <c r="K18" i="6" s="1"/>
  <c r="AW65" i="6"/>
  <c r="AX65" i="6" s="1"/>
  <c r="AT65" i="6"/>
  <c r="AU65" i="6" s="1"/>
  <c r="AW18" i="6"/>
  <c r="AX18" i="6" s="1"/>
  <c r="AT18" i="6"/>
  <c r="AU18" i="6" s="1"/>
  <c r="AW75" i="6"/>
  <c r="AX75" i="6" s="1"/>
  <c r="AW74" i="6"/>
  <c r="AX74" i="6" s="1"/>
  <c r="AW70" i="6"/>
  <c r="AX70" i="6" s="1"/>
  <c r="AT75" i="6"/>
  <c r="AU75" i="6" s="1"/>
  <c r="AT74" i="6"/>
  <c r="AU74" i="6" s="1"/>
  <c r="AT70" i="6"/>
  <c r="AU70" i="6" s="1"/>
  <c r="AT69" i="6"/>
  <c r="AU69" i="6" s="1"/>
  <c r="AM75" i="6"/>
  <c r="AN75" i="6" s="1"/>
  <c r="AM74" i="6"/>
  <c r="AN74" i="6" s="1"/>
  <c r="AM70" i="6"/>
  <c r="AN70" i="6" s="1"/>
  <c r="AM69" i="6"/>
  <c r="AN69" i="6" s="1"/>
  <c r="AJ75" i="6"/>
  <c r="AK75" i="6" s="1"/>
  <c r="AJ74" i="6"/>
  <c r="AK74" i="6" s="1"/>
  <c r="AJ70" i="6"/>
  <c r="AK70" i="6" s="1"/>
  <c r="AJ69" i="6"/>
  <c r="AK69" i="6" s="1"/>
  <c r="AG75" i="6"/>
  <c r="AH75" i="6" s="1"/>
  <c r="AG74" i="6"/>
  <c r="AH74" i="6" s="1"/>
  <c r="AG70" i="6"/>
  <c r="AH70" i="6" s="1"/>
  <c r="AG69" i="6"/>
  <c r="AH69" i="6" s="1"/>
  <c r="AD75" i="6"/>
  <c r="AD74" i="6"/>
  <c r="AD70" i="6"/>
  <c r="AD69" i="6"/>
  <c r="Z75" i="6"/>
  <c r="AA75" i="6" s="1"/>
  <c r="Z74" i="6"/>
  <c r="AA74" i="6" s="1"/>
  <c r="Z70" i="6"/>
  <c r="AA70" i="6" s="1"/>
  <c r="Z69" i="6"/>
  <c r="AA69" i="6" s="1"/>
  <c r="W75" i="6"/>
  <c r="X75" i="6" s="1"/>
  <c r="W74" i="6"/>
  <c r="X74" i="6" s="1"/>
  <c r="W70" i="6"/>
  <c r="X70" i="6" s="1"/>
  <c r="W69" i="6"/>
  <c r="X69" i="6" s="1"/>
  <c r="S75" i="6"/>
  <c r="T75" i="6" s="1"/>
  <c r="S74" i="6"/>
  <c r="T74" i="6" s="1"/>
  <c r="S70" i="6"/>
  <c r="T70" i="6" s="1"/>
  <c r="S69" i="6"/>
  <c r="T69" i="6" s="1"/>
  <c r="M75" i="6"/>
  <c r="N75" i="6" s="1"/>
  <c r="M74" i="6"/>
  <c r="N74" i="6" s="1"/>
  <c r="M70" i="6"/>
  <c r="N70" i="6" s="1"/>
  <c r="M69" i="6"/>
  <c r="N69" i="6" s="1"/>
  <c r="J70" i="6"/>
  <c r="K70" i="6" s="1"/>
  <c r="J74" i="6"/>
  <c r="K74" i="6" s="1"/>
  <c r="J75" i="6"/>
  <c r="K75" i="6" s="1"/>
  <c r="J69" i="6"/>
  <c r="K69" i="6" s="1"/>
  <c r="AW66" i="6"/>
  <c r="AX66" i="6" s="1"/>
  <c r="AW60" i="6"/>
  <c r="AX60" i="6" s="1"/>
  <c r="AT66" i="6"/>
  <c r="AU66" i="6" s="1"/>
  <c r="AT60" i="6"/>
  <c r="AU60" i="6" s="1"/>
  <c r="AM66" i="6"/>
  <c r="AN66" i="6" s="1"/>
  <c r="AM65" i="6"/>
  <c r="AN65" i="6" s="1"/>
  <c r="AM60" i="6"/>
  <c r="AN60" i="6" s="1"/>
  <c r="AJ66" i="6"/>
  <c r="AK66" i="6" s="1"/>
  <c r="AJ60" i="6"/>
  <c r="AK60" i="6" s="1"/>
  <c r="AG66" i="6"/>
  <c r="AH66" i="6" s="1"/>
  <c r="AG60" i="6"/>
  <c r="AH60" i="6" s="1"/>
  <c r="AD66" i="6"/>
  <c r="AD65" i="6"/>
  <c r="AD60" i="6"/>
  <c r="Z66" i="6"/>
  <c r="AA66" i="6" s="1"/>
  <c r="Z65" i="6"/>
  <c r="AA65" i="6" s="1"/>
  <c r="Z60" i="6"/>
  <c r="AA60" i="6" s="1"/>
  <c r="W66" i="6"/>
  <c r="X66" i="6" s="1"/>
  <c r="W65" i="6"/>
  <c r="X65" i="6" s="1"/>
  <c r="W60" i="6"/>
  <c r="X60" i="6" s="1"/>
  <c r="S66" i="6"/>
  <c r="T66" i="6" s="1"/>
  <c r="S65" i="6"/>
  <c r="T65" i="6" s="1"/>
  <c r="S60" i="6"/>
  <c r="T60" i="6" s="1"/>
  <c r="M66" i="6"/>
  <c r="N66" i="6" s="1"/>
  <c r="M65" i="6"/>
  <c r="N65" i="6" s="1"/>
  <c r="M60" i="6"/>
  <c r="N60" i="6" s="1"/>
  <c r="J65" i="6"/>
  <c r="K65" i="6" s="1"/>
  <c r="J66" i="6"/>
  <c r="K66" i="6" s="1"/>
  <c r="K60" i="6"/>
  <c r="AW56" i="6"/>
  <c r="AX56" i="6" s="1"/>
  <c r="AX48" i="6"/>
  <c r="AT56" i="6"/>
  <c r="AU56" i="6" s="1"/>
  <c r="AU48" i="6"/>
  <c r="AJ56" i="6"/>
  <c r="AK56" i="6" s="1"/>
  <c r="AK48" i="6"/>
  <c r="AG56" i="6"/>
  <c r="AH56" i="6" s="1"/>
  <c r="AH48" i="6"/>
  <c r="Z56" i="6"/>
  <c r="AA56" i="6" s="1"/>
  <c r="Z52" i="6"/>
  <c r="AA52" i="6" s="1"/>
  <c r="AA48" i="6"/>
  <c r="W56" i="6"/>
  <c r="X56" i="6" s="1"/>
  <c r="W52" i="6"/>
  <c r="X52" i="6" s="1"/>
  <c r="X48" i="6"/>
  <c r="T56" i="6"/>
  <c r="T52" i="6"/>
  <c r="M56" i="6"/>
  <c r="N56" i="6" s="1"/>
  <c r="M52" i="6"/>
  <c r="N52" i="6" s="1"/>
  <c r="N48" i="6"/>
  <c r="J52" i="6"/>
  <c r="K52" i="6" s="1"/>
  <c r="J56" i="6"/>
  <c r="K56" i="6" s="1"/>
  <c r="K48" i="6"/>
  <c r="AG18" i="6"/>
  <c r="AH18" i="6" s="1"/>
  <c r="AJ18" i="6"/>
  <c r="AK18" i="6" s="1"/>
  <c r="AJ19" i="6"/>
  <c r="AK19" i="6" s="1"/>
  <c r="Z18" i="6"/>
  <c r="AA18" i="6" s="1"/>
  <c r="W18" i="6"/>
  <c r="X18" i="6" s="1"/>
  <c r="T45" i="6"/>
  <c r="T44" i="6"/>
  <c r="T43" i="6"/>
  <c r="T42" i="6"/>
  <c r="T40" i="6"/>
  <c r="T23" i="6"/>
  <c r="T27" i="6"/>
  <c r="T20" i="6"/>
  <c r="AW45" i="6"/>
  <c r="AX45" i="6" s="1"/>
  <c r="AT45" i="6"/>
  <c r="AU45" i="6" s="1"/>
  <c r="AJ45" i="6"/>
  <c r="AK45" i="6" s="1"/>
  <c r="AG45" i="6"/>
  <c r="AH45" i="6" s="1"/>
  <c r="Z45" i="6"/>
  <c r="AA45" i="6" s="1"/>
  <c r="W45" i="6"/>
  <c r="X45" i="6" s="1"/>
  <c r="M45" i="6"/>
  <c r="N45" i="6" s="1"/>
  <c r="J45" i="6"/>
  <c r="K45" i="6" s="1"/>
  <c r="AW44" i="6"/>
  <c r="AX44" i="6" s="1"/>
  <c r="AT44" i="6"/>
  <c r="AU44" i="6" s="1"/>
  <c r="AJ44" i="6"/>
  <c r="AK44" i="6" s="1"/>
  <c r="AG44" i="6"/>
  <c r="AH44" i="6" s="1"/>
  <c r="Z44" i="6"/>
  <c r="AA44" i="6" s="1"/>
  <c r="W44" i="6"/>
  <c r="X44" i="6" s="1"/>
  <c r="M44" i="6"/>
  <c r="N44" i="6" s="1"/>
  <c r="J44" i="6"/>
  <c r="K44" i="6" s="1"/>
  <c r="AW43" i="6"/>
  <c r="AX43" i="6" s="1"/>
  <c r="AT43" i="6"/>
  <c r="AU43" i="6" s="1"/>
  <c r="AJ43" i="6"/>
  <c r="AK43" i="6" s="1"/>
  <c r="AG43" i="6"/>
  <c r="AH43" i="6" s="1"/>
  <c r="Z43" i="6"/>
  <c r="AA43" i="6" s="1"/>
  <c r="W43" i="6"/>
  <c r="X43" i="6" s="1"/>
  <c r="M43" i="6"/>
  <c r="N43" i="6" s="1"/>
  <c r="J43" i="6"/>
  <c r="K43" i="6" s="1"/>
  <c r="AW42" i="6"/>
  <c r="AX42" i="6" s="1"/>
  <c r="AT42" i="6"/>
  <c r="AU42" i="6" s="1"/>
  <c r="AJ42" i="6"/>
  <c r="AK42" i="6" s="1"/>
  <c r="AG42" i="6"/>
  <c r="AH42" i="6" s="1"/>
  <c r="Z42" i="6"/>
  <c r="AA42" i="6" s="1"/>
  <c r="W42" i="6"/>
  <c r="X42" i="6" s="1"/>
  <c r="M42" i="6"/>
  <c r="N42" i="6" s="1"/>
  <c r="J42" i="6"/>
  <c r="K42" i="6" s="1"/>
  <c r="AW41" i="6"/>
  <c r="AX41" i="6" s="1"/>
  <c r="AT41" i="6"/>
  <c r="AU41" i="6" s="1"/>
  <c r="AJ41" i="6"/>
  <c r="AK41" i="6" s="1"/>
  <c r="AG41" i="6"/>
  <c r="AH41" i="6" s="1"/>
  <c r="Z41" i="6"/>
  <c r="AA41" i="6" s="1"/>
  <c r="W41" i="6"/>
  <c r="X41" i="6" s="1"/>
  <c r="M41" i="6"/>
  <c r="N41" i="6" s="1"/>
  <c r="J41" i="6"/>
  <c r="K41" i="6" s="1"/>
  <c r="AW40" i="6"/>
  <c r="AX40" i="6" s="1"/>
  <c r="AT40" i="6"/>
  <c r="AU40" i="6" s="1"/>
  <c r="AJ40" i="6"/>
  <c r="AK40" i="6" s="1"/>
  <c r="AG40" i="6"/>
  <c r="AH40" i="6" s="1"/>
  <c r="Z40" i="6"/>
  <c r="AA40" i="6" s="1"/>
  <c r="W40" i="6"/>
  <c r="X40" i="6" s="1"/>
  <c r="M40" i="6"/>
  <c r="N40" i="6" s="1"/>
  <c r="J40" i="6"/>
  <c r="K40" i="6" s="1"/>
  <c r="AX23" i="6"/>
  <c r="AU23" i="6"/>
  <c r="AK23" i="6"/>
  <c r="AH23" i="6"/>
  <c r="AA23" i="6"/>
  <c r="X23" i="6"/>
  <c r="N23" i="6"/>
  <c r="K23" i="6"/>
  <c r="AW27" i="6"/>
  <c r="AX27" i="6" s="1"/>
  <c r="AT27" i="6"/>
  <c r="AU27" i="6" s="1"/>
  <c r="AJ27" i="6"/>
  <c r="AK27" i="6" s="1"/>
  <c r="AG27" i="6"/>
  <c r="AH27" i="6" s="1"/>
  <c r="Z27" i="6"/>
  <c r="AA27" i="6" s="1"/>
  <c r="W27" i="6"/>
  <c r="X27" i="6" s="1"/>
  <c r="M27" i="6"/>
  <c r="N27" i="6" s="1"/>
  <c r="K27" i="6"/>
  <c r="AW28" i="6"/>
  <c r="AX28" i="6" s="1"/>
  <c r="AT28" i="6"/>
  <c r="AU28" i="6" s="1"/>
  <c r="AJ28" i="6"/>
  <c r="AK28" i="6" s="1"/>
  <c r="AG28" i="6"/>
  <c r="AH28" i="6" s="1"/>
  <c r="Z28" i="6"/>
  <c r="AA28" i="6" s="1"/>
  <c r="W28" i="6"/>
  <c r="X28" i="6" s="1"/>
  <c r="M28" i="6"/>
  <c r="N28" i="6" s="1"/>
  <c r="J28" i="6"/>
  <c r="K28" i="6" s="1"/>
  <c r="AW26" i="6"/>
  <c r="AX26" i="6" s="1"/>
  <c r="AT26" i="6"/>
  <c r="AU26" i="6" s="1"/>
  <c r="AJ26" i="6"/>
  <c r="AK26" i="6" s="1"/>
  <c r="AG26" i="6"/>
  <c r="AH26" i="6" s="1"/>
  <c r="Z26" i="6"/>
  <c r="AA26" i="6" s="1"/>
  <c r="W26" i="6"/>
  <c r="X26" i="6" s="1"/>
  <c r="M26" i="6"/>
  <c r="N26" i="6" s="1"/>
  <c r="K26" i="6"/>
  <c r="AW33" i="6"/>
  <c r="AX33" i="6" s="1"/>
  <c r="AT33" i="6"/>
  <c r="AU33" i="6" s="1"/>
  <c r="AJ33" i="6"/>
  <c r="AK33" i="6" s="1"/>
  <c r="AG33" i="6"/>
  <c r="AH33" i="6" s="1"/>
  <c r="Z33" i="6"/>
  <c r="AA33" i="6" s="1"/>
  <c r="W33" i="6"/>
  <c r="X33" i="6" s="1"/>
  <c r="N33" i="6"/>
  <c r="K33" i="6"/>
  <c r="AW30" i="6"/>
  <c r="AX30" i="6" s="1"/>
  <c r="AT30" i="6"/>
  <c r="AU30" i="6" s="1"/>
  <c r="AJ30" i="6"/>
  <c r="AK30" i="6" s="1"/>
  <c r="AG30" i="6"/>
  <c r="AH30" i="6" s="1"/>
  <c r="Z30" i="6"/>
  <c r="AA30" i="6" s="1"/>
  <c r="W30" i="6"/>
  <c r="X30" i="6" s="1"/>
  <c r="M30" i="6"/>
  <c r="N30" i="6" s="1"/>
  <c r="J30" i="6"/>
  <c r="K30" i="6" s="1"/>
  <c r="AW20" i="6"/>
  <c r="AX20" i="6" s="1"/>
  <c r="AT20" i="6"/>
  <c r="AU20" i="6" s="1"/>
  <c r="AJ20" i="6"/>
  <c r="AK20" i="6" s="1"/>
  <c r="AG20" i="6"/>
  <c r="AH20" i="6" s="1"/>
  <c r="Z20" i="6"/>
  <c r="AA20" i="6" s="1"/>
  <c r="W20" i="6"/>
  <c r="X20" i="6" s="1"/>
  <c r="J20" i="6"/>
  <c r="K20" i="6" s="1"/>
  <c r="AW19" i="6"/>
  <c r="AX19" i="6" s="1"/>
  <c r="AT19" i="6"/>
  <c r="AU19" i="6" s="1"/>
  <c r="AG19" i="6"/>
  <c r="AH19" i="6" s="1"/>
  <c r="Z19" i="6"/>
  <c r="AA19" i="6" s="1"/>
  <c r="W19" i="6"/>
  <c r="X19" i="6" s="1"/>
  <c r="J19" i="6"/>
  <c r="K19" i="6" s="1"/>
  <c r="AW12" i="6"/>
  <c r="AX12" i="6" s="1"/>
  <c r="AT12" i="6"/>
  <c r="AU12" i="6" s="1"/>
  <c r="AJ12" i="6"/>
  <c r="AK12" i="6" s="1"/>
  <c r="AG12" i="6"/>
  <c r="AH12" i="6" s="1"/>
  <c r="AA12" i="6"/>
  <c r="W12" i="6"/>
  <c r="X12" i="6" s="1"/>
  <c r="BC53" i="5"/>
  <c r="BC54" i="5"/>
  <c r="BC65" i="5"/>
  <c r="BD65" i="5" s="1"/>
  <c r="BC59" i="5"/>
  <c r="BD59" i="5" s="1"/>
  <c r="BC57" i="5"/>
  <c r="BD57" i="5" s="1"/>
  <c r="AZ53" i="5"/>
  <c r="BA53" i="5" s="1"/>
  <c r="AZ54" i="5"/>
  <c r="BA54" i="5" s="1"/>
  <c r="AZ65" i="5"/>
  <c r="BA65" i="5" s="1"/>
  <c r="AZ59" i="5"/>
  <c r="BA59" i="5" s="1"/>
  <c r="AZ57" i="5"/>
  <c r="BA57" i="5" s="1"/>
  <c r="AW53" i="5"/>
  <c r="AX53" i="5" s="1"/>
  <c r="AW54" i="5"/>
  <c r="AX54" i="5" s="1"/>
  <c r="AW65" i="5"/>
  <c r="AX65" i="5" s="1"/>
  <c r="AW59" i="5"/>
  <c r="AX59" i="5" s="1"/>
  <c r="AW57" i="5"/>
  <c r="AX57" i="5" s="1"/>
  <c r="BC96" i="5"/>
  <c r="BD96" i="5" s="1"/>
  <c r="BC95" i="5"/>
  <c r="BD95" i="5" s="1"/>
  <c r="BC86" i="5"/>
  <c r="BD86" i="5" s="1"/>
  <c r="BC89" i="5"/>
  <c r="BD89" i="5" s="1"/>
  <c r="BC91" i="5"/>
  <c r="BD91" i="5" s="1"/>
  <c r="BC90" i="5"/>
  <c r="BD90" i="5" s="1"/>
  <c r="BC88" i="5"/>
  <c r="BD88" i="5" s="1"/>
  <c r="BC58" i="5"/>
  <c r="BC60" i="5"/>
  <c r="BC56" i="5"/>
  <c r="BC62" i="5"/>
  <c r="BC25" i="5"/>
  <c r="BD25" i="5" s="1"/>
  <c r="BC23" i="5"/>
  <c r="BD23" i="5" s="1"/>
  <c r="BC19" i="5"/>
  <c r="BD19" i="5" s="1"/>
  <c r="BC26" i="5"/>
  <c r="BD26" i="5" s="1"/>
  <c r="BC20" i="5"/>
  <c r="BC21" i="5"/>
  <c r="BD21" i="5" s="1"/>
  <c r="BC27" i="5"/>
  <c r="BC18" i="5"/>
  <c r="BC8" i="5"/>
  <c r="BD8" i="5" s="1"/>
  <c r="BD55" i="5"/>
  <c r="AP53" i="5"/>
  <c r="AQ53" i="5" s="1"/>
  <c r="AP54" i="5"/>
  <c r="AQ54" i="5" s="1"/>
  <c r="AP65" i="5"/>
  <c r="AP59" i="5"/>
  <c r="AP68" i="5"/>
  <c r="AQ68" i="5" s="1"/>
  <c r="AP69" i="5"/>
  <c r="AQ69" i="5" s="1"/>
  <c r="AM53" i="5"/>
  <c r="AN53" i="5" s="1"/>
  <c r="AM54" i="5"/>
  <c r="AN54" i="5" s="1"/>
  <c r="AM65" i="5"/>
  <c r="AN65" i="5" s="1"/>
  <c r="AM59" i="5"/>
  <c r="AN59" i="5" s="1"/>
  <c r="AM68" i="5"/>
  <c r="AN68" i="5" s="1"/>
  <c r="AM69" i="5"/>
  <c r="AN69" i="5" s="1"/>
  <c r="AJ53" i="5"/>
  <c r="AK53" i="5" s="1"/>
  <c r="AJ54" i="5"/>
  <c r="AK54" i="5" s="1"/>
  <c r="AJ65" i="5"/>
  <c r="AK65" i="5" s="1"/>
  <c r="AJ59" i="5"/>
  <c r="AK59" i="5" s="1"/>
  <c r="AJ68" i="5"/>
  <c r="AK68" i="5" s="1"/>
  <c r="AJ69" i="5"/>
  <c r="AK69" i="5" s="1"/>
  <c r="AP90" i="5"/>
  <c r="AQ90" i="5" s="1"/>
  <c r="AP91" i="5"/>
  <c r="AQ91" i="5" s="1"/>
  <c r="AP89" i="5"/>
  <c r="AQ89" i="5" s="1"/>
  <c r="AP86" i="5"/>
  <c r="AQ86" i="5" s="1"/>
  <c r="AP95" i="5"/>
  <c r="AQ95" i="5" s="1"/>
  <c r="AP96" i="5"/>
  <c r="AQ96" i="5" s="1"/>
  <c r="AP88" i="5"/>
  <c r="AQ88" i="5" s="1"/>
  <c r="AP56" i="5"/>
  <c r="AQ56" i="5" s="1"/>
  <c r="AP60" i="5"/>
  <c r="AQ60" i="5" s="1"/>
  <c r="AP58" i="5"/>
  <c r="AQ58" i="5" s="1"/>
  <c r="AP62" i="5"/>
  <c r="AP27" i="5"/>
  <c r="AP21" i="5"/>
  <c r="AQ21" i="5" s="1"/>
  <c r="AP20" i="5"/>
  <c r="AQ20" i="5" s="1"/>
  <c r="AP26" i="5"/>
  <c r="AQ26" i="5" s="1"/>
  <c r="AP19" i="5"/>
  <c r="AQ19" i="5" s="1"/>
  <c r="AP23" i="5"/>
  <c r="AQ23" i="5" s="1"/>
  <c r="AP25" i="5"/>
  <c r="AP40" i="5"/>
  <c r="AQ40" i="5" s="1"/>
  <c r="AP41" i="5"/>
  <c r="AQ41" i="5" s="1"/>
  <c r="AP42" i="5"/>
  <c r="AQ42" i="5" s="1"/>
  <c r="AP43" i="5"/>
  <c r="AQ43" i="5" s="1"/>
  <c r="AP44" i="5"/>
  <c r="AQ44" i="5" s="1"/>
  <c r="AP45" i="5"/>
  <c r="AQ45" i="5" s="1"/>
  <c r="AP46" i="5"/>
  <c r="AQ46" i="5" s="1"/>
  <c r="AP47" i="5"/>
  <c r="AQ47" i="5" s="1"/>
  <c r="AP48" i="5"/>
  <c r="AQ48" i="5" s="1"/>
  <c r="AP49" i="5"/>
  <c r="AP50" i="5"/>
  <c r="AQ50" i="5" s="1"/>
  <c r="AP18" i="5"/>
  <c r="AQ18" i="5" s="1"/>
  <c r="AP8" i="5"/>
  <c r="AQ8" i="5" s="1"/>
  <c r="AF8" i="5"/>
  <c r="AG8" i="5" s="1"/>
  <c r="AF53" i="5"/>
  <c r="AF54" i="5"/>
  <c r="AG54" i="5" s="1"/>
  <c r="AF65" i="5"/>
  <c r="AG65" i="5" s="1"/>
  <c r="AF59" i="5"/>
  <c r="AG59" i="5" s="1"/>
  <c r="AG68" i="5"/>
  <c r="AG69" i="5"/>
  <c r="AF57" i="5"/>
  <c r="AG57" i="5" s="1"/>
  <c r="AF71" i="5"/>
  <c r="AF72" i="5"/>
  <c r="AF73" i="5"/>
  <c r="AG73" i="5" s="1"/>
  <c r="AF74" i="5"/>
  <c r="AF75" i="5"/>
  <c r="AG75" i="5" s="1"/>
  <c r="AF76" i="5"/>
  <c r="AG76" i="5" s="1"/>
  <c r="AF77" i="5"/>
  <c r="AG77" i="5" s="1"/>
  <c r="Z53" i="5"/>
  <c r="AA53" i="5" s="1"/>
  <c r="Z54" i="5"/>
  <c r="AA54" i="5" s="1"/>
  <c r="Z65" i="5"/>
  <c r="AA65" i="5" s="1"/>
  <c r="Z59" i="5"/>
  <c r="AA59" i="5" s="1"/>
  <c r="Z68" i="5"/>
  <c r="AA68" i="5" s="1"/>
  <c r="Z69" i="5"/>
  <c r="AA69" i="5" s="1"/>
  <c r="Z57" i="5"/>
  <c r="AA57" i="5" s="1"/>
  <c r="Z71" i="5"/>
  <c r="AA71" i="5" s="1"/>
  <c r="Z72" i="5"/>
  <c r="AA72" i="5" s="1"/>
  <c r="Z73" i="5"/>
  <c r="AA73" i="5" s="1"/>
  <c r="Z74" i="5"/>
  <c r="AA74" i="5" s="1"/>
  <c r="Z75" i="5"/>
  <c r="AA75" i="5" s="1"/>
  <c r="Z76" i="5"/>
  <c r="AA76" i="5" s="1"/>
  <c r="Z77" i="5"/>
  <c r="AA77" i="5" s="1"/>
  <c r="W53" i="5"/>
  <c r="X53" i="5" s="1"/>
  <c r="W54" i="5"/>
  <c r="X54" i="5" s="1"/>
  <c r="W65" i="5"/>
  <c r="X65" i="5" s="1"/>
  <c r="W59" i="5"/>
  <c r="X59" i="5" s="1"/>
  <c r="W68" i="5"/>
  <c r="X68" i="5" s="1"/>
  <c r="W69" i="5"/>
  <c r="X69" i="5" s="1"/>
  <c r="W57" i="5"/>
  <c r="X57" i="5" s="1"/>
  <c r="W71" i="5"/>
  <c r="X71" i="5" s="1"/>
  <c r="W72" i="5"/>
  <c r="X72" i="5" s="1"/>
  <c r="W73" i="5"/>
  <c r="X73" i="5" s="1"/>
  <c r="W74" i="5"/>
  <c r="X74" i="5" s="1"/>
  <c r="W75" i="5"/>
  <c r="X75" i="5" s="1"/>
  <c r="W76" i="5"/>
  <c r="X76" i="5" s="1"/>
  <c r="W77" i="5"/>
  <c r="X77" i="5" s="1"/>
  <c r="AF90" i="5"/>
  <c r="AG90" i="5" s="1"/>
  <c r="AF91" i="5"/>
  <c r="AG91" i="5" s="1"/>
  <c r="AF89" i="5"/>
  <c r="AG89" i="5" s="1"/>
  <c r="AF86" i="5"/>
  <c r="AG86" i="5" s="1"/>
  <c r="AF95" i="5"/>
  <c r="AG95" i="5" s="1"/>
  <c r="AF96" i="5"/>
  <c r="AG96" i="5" s="1"/>
  <c r="AF88" i="5"/>
  <c r="AG88" i="5" s="1"/>
  <c r="AF56" i="5"/>
  <c r="AF60" i="5"/>
  <c r="AF58" i="5"/>
  <c r="AG58" i="5" s="1"/>
  <c r="AF78" i="5"/>
  <c r="AF79" i="5"/>
  <c r="AG79" i="5" s="1"/>
  <c r="AF80" i="5"/>
  <c r="AG80" i="5" s="1"/>
  <c r="AF81" i="5"/>
  <c r="AG81" i="5" s="1"/>
  <c r="AF82" i="5"/>
  <c r="AG82" i="5" s="1"/>
  <c r="AF62" i="5"/>
  <c r="AF21" i="5"/>
  <c r="AF20" i="5"/>
  <c r="AF19" i="5"/>
  <c r="AG19" i="5" s="1"/>
  <c r="AF40" i="5"/>
  <c r="AG40" i="5" s="1"/>
  <c r="AF41" i="5"/>
  <c r="AG41" i="5" s="1"/>
  <c r="AF42" i="5"/>
  <c r="AG42" i="5" s="1"/>
  <c r="AF43" i="5"/>
  <c r="AG43" i="5" s="1"/>
  <c r="AF44" i="5"/>
  <c r="AG44" i="5" s="1"/>
  <c r="AF45" i="5"/>
  <c r="AG45" i="5" s="1"/>
  <c r="AF46" i="5"/>
  <c r="AG46" i="5" s="1"/>
  <c r="AF47" i="5"/>
  <c r="AG47" i="5" s="1"/>
  <c r="AF48" i="5"/>
  <c r="AG48" i="5" s="1"/>
  <c r="AF49" i="5"/>
  <c r="AG49" i="5" s="1"/>
  <c r="AF50" i="5"/>
  <c r="AG50" i="5" s="1"/>
  <c r="AF18" i="5"/>
  <c r="S53" i="5"/>
  <c r="T53" i="5" s="1"/>
  <c r="S54" i="5"/>
  <c r="T54" i="5" s="1"/>
  <c r="S65" i="5"/>
  <c r="T65" i="5" s="1"/>
  <c r="S59" i="5"/>
  <c r="S68" i="5"/>
  <c r="T68" i="5" s="1"/>
  <c r="S69" i="5"/>
  <c r="T69" i="5" s="1"/>
  <c r="S57" i="5"/>
  <c r="T57" i="5" s="1"/>
  <c r="S71" i="5"/>
  <c r="T71" i="5" s="1"/>
  <c r="S72" i="5"/>
  <c r="T72" i="5" s="1"/>
  <c r="S73" i="5"/>
  <c r="T73" i="5" s="1"/>
  <c r="S74" i="5"/>
  <c r="T74" i="5" s="1"/>
  <c r="S75" i="5"/>
  <c r="T75" i="5" s="1"/>
  <c r="S76" i="5"/>
  <c r="S77" i="5"/>
  <c r="T77" i="5" s="1"/>
  <c r="M53" i="5"/>
  <c r="N53" i="5" s="1"/>
  <c r="M54" i="5"/>
  <c r="N54" i="5" s="1"/>
  <c r="M65" i="5"/>
  <c r="N65" i="5" s="1"/>
  <c r="M59" i="5"/>
  <c r="N59" i="5" s="1"/>
  <c r="M68" i="5"/>
  <c r="N68" i="5" s="1"/>
  <c r="M69" i="5"/>
  <c r="N69" i="5" s="1"/>
  <c r="M57" i="5"/>
  <c r="N57" i="5" s="1"/>
  <c r="M71" i="5"/>
  <c r="N71" i="5" s="1"/>
  <c r="M72" i="5"/>
  <c r="N72" i="5" s="1"/>
  <c r="M73" i="5"/>
  <c r="N73" i="5" s="1"/>
  <c r="M74" i="5"/>
  <c r="N74" i="5" s="1"/>
  <c r="M75" i="5"/>
  <c r="N75" i="5" s="1"/>
  <c r="M76" i="5"/>
  <c r="N76" i="5" s="1"/>
  <c r="M77" i="5"/>
  <c r="N77" i="5" s="1"/>
  <c r="K58" i="5"/>
  <c r="K54" i="5"/>
  <c r="J65" i="5"/>
  <c r="K65" i="5" s="1"/>
  <c r="J59" i="5"/>
  <c r="K59" i="5" s="1"/>
  <c r="J68" i="5"/>
  <c r="K68" i="5" s="1"/>
  <c r="J69" i="5"/>
  <c r="K69" i="5" s="1"/>
  <c r="J57" i="5"/>
  <c r="K57" i="5" s="1"/>
  <c r="J71" i="5"/>
  <c r="K71" i="5" s="1"/>
  <c r="J72" i="5"/>
  <c r="K72" i="5" s="1"/>
  <c r="J73" i="5"/>
  <c r="K73" i="5" s="1"/>
  <c r="J74" i="5"/>
  <c r="K74" i="5" s="1"/>
  <c r="J75" i="5"/>
  <c r="K75" i="5" s="1"/>
  <c r="J76" i="5"/>
  <c r="K76" i="5" s="1"/>
  <c r="J77" i="5"/>
  <c r="K77" i="5" s="1"/>
  <c r="S90" i="5"/>
  <c r="S91" i="5"/>
  <c r="T91" i="5" s="1"/>
  <c r="S89" i="5"/>
  <c r="T89" i="5" s="1"/>
  <c r="S86" i="5"/>
  <c r="T86" i="5" s="1"/>
  <c r="S95" i="5"/>
  <c r="T95" i="5" s="1"/>
  <c r="S96" i="5"/>
  <c r="T96" i="5" s="1"/>
  <c r="S88" i="5"/>
  <c r="T88" i="5" s="1"/>
  <c r="S56" i="5"/>
  <c r="S60" i="5"/>
  <c r="S58" i="5"/>
  <c r="T58" i="5" s="1"/>
  <c r="S78" i="5"/>
  <c r="T78" i="5" s="1"/>
  <c r="S79" i="5"/>
  <c r="T79" i="5" s="1"/>
  <c r="S80" i="5"/>
  <c r="T80" i="5" s="1"/>
  <c r="S81" i="5"/>
  <c r="T81" i="5" s="1"/>
  <c r="S82" i="5"/>
  <c r="T82" i="5" s="1"/>
  <c r="S62" i="5"/>
  <c r="S21" i="5"/>
  <c r="S20" i="5"/>
  <c r="S19" i="5"/>
  <c r="T19" i="5" s="1"/>
  <c r="S40" i="5"/>
  <c r="T40" i="5" s="1"/>
  <c r="S41" i="5"/>
  <c r="T41" i="5" s="1"/>
  <c r="S42" i="5"/>
  <c r="T42" i="5" s="1"/>
  <c r="S43" i="5"/>
  <c r="T43" i="5" s="1"/>
  <c r="S44" i="5"/>
  <c r="T44" i="5" s="1"/>
  <c r="S45" i="5"/>
  <c r="T45" i="5" s="1"/>
  <c r="S46" i="5"/>
  <c r="T46" i="5" s="1"/>
  <c r="S47" i="5"/>
  <c r="T47" i="5" s="1"/>
  <c r="S48" i="5"/>
  <c r="T48" i="5" s="1"/>
  <c r="S49" i="5"/>
  <c r="T49" i="5" s="1"/>
  <c r="S50" i="5"/>
  <c r="T50" i="5" s="1"/>
  <c r="S18" i="5"/>
  <c r="T8" i="5"/>
  <c r="AZ96" i="5"/>
  <c r="BA96" i="5" s="1"/>
  <c r="AW96" i="5"/>
  <c r="AX96" i="5" s="1"/>
  <c r="AM96" i="5"/>
  <c r="AN96" i="5" s="1"/>
  <c r="AJ96" i="5"/>
  <c r="AK96" i="5" s="1"/>
  <c r="Z96" i="5"/>
  <c r="AA96" i="5" s="1"/>
  <c r="W96" i="5"/>
  <c r="X96" i="5" s="1"/>
  <c r="M96" i="5"/>
  <c r="N96" i="5" s="1"/>
  <c r="J96" i="5"/>
  <c r="K96" i="5" s="1"/>
  <c r="AZ95" i="5"/>
  <c r="BA95" i="5" s="1"/>
  <c r="AW95" i="5"/>
  <c r="AX95" i="5" s="1"/>
  <c r="AM95" i="5"/>
  <c r="AN95" i="5" s="1"/>
  <c r="AJ95" i="5"/>
  <c r="AK95" i="5" s="1"/>
  <c r="Z95" i="5"/>
  <c r="AA95" i="5" s="1"/>
  <c r="W95" i="5"/>
  <c r="X95" i="5" s="1"/>
  <c r="M95" i="5"/>
  <c r="N95" i="5" s="1"/>
  <c r="J95" i="5"/>
  <c r="K95" i="5" s="1"/>
  <c r="AZ86" i="5"/>
  <c r="BA86" i="5" s="1"/>
  <c r="AW86" i="5"/>
  <c r="AX86" i="5" s="1"/>
  <c r="AM86" i="5"/>
  <c r="AN86" i="5" s="1"/>
  <c r="AJ86" i="5"/>
  <c r="AK86" i="5" s="1"/>
  <c r="Z86" i="5"/>
  <c r="AA86" i="5" s="1"/>
  <c r="W86" i="5"/>
  <c r="X86" i="5" s="1"/>
  <c r="M86" i="5"/>
  <c r="N86" i="5" s="1"/>
  <c r="J86" i="5"/>
  <c r="K86" i="5" s="1"/>
  <c r="AZ89" i="5"/>
  <c r="BA89" i="5" s="1"/>
  <c r="AW89" i="5"/>
  <c r="AX89" i="5" s="1"/>
  <c r="AM89" i="5"/>
  <c r="AN89" i="5" s="1"/>
  <c r="AJ89" i="5"/>
  <c r="AK89" i="5" s="1"/>
  <c r="Z89" i="5"/>
  <c r="AA89" i="5" s="1"/>
  <c r="W89" i="5"/>
  <c r="X89" i="5" s="1"/>
  <c r="M89" i="5"/>
  <c r="N89" i="5" s="1"/>
  <c r="K89" i="5"/>
  <c r="AZ91" i="5"/>
  <c r="BA91" i="5" s="1"/>
  <c r="AW91" i="5"/>
  <c r="AX91" i="5" s="1"/>
  <c r="AM91" i="5"/>
  <c r="AN91" i="5" s="1"/>
  <c r="AJ91" i="5"/>
  <c r="AK91" i="5" s="1"/>
  <c r="Z91" i="5"/>
  <c r="AA91" i="5" s="1"/>
  <c r="W91" i="5"/>
  <c r="X91" i="5" s="1"/>
  <c r="M91" i="5"/>
  <c r="N91" i="5" s="1"/>
  <c r="J91" i="5"/>
  <c r="K91" i="5" s="1"/>
  <c r="AZ90" i="5"/>
  <c r="BA90" i="5" s="1"/>
  <c r="AW90" i="5"/>
  <c r="AX90" i="5" s="1"/>
  <c r="AM90" i="5"/>
  <c r="AN90" i="5" s="1"/>
  <c r="AJ90" i="5"/>
  <c r="AK90" i="5" s="1"/>
  <c r="Z90" i="5"/>
  <c r="AA90" i="5" s="1"/>
  <c r="W90" i="5"/>
  <c r="X90" i="5" s="1"/>
  <c r="M90" i="5"/>
  <c r="N90" i="5" s="1"/>
  <c r="K90" i="5"/>
  <c r="AZ88" i="5"/>
  <c r="BA88" i="5" s="1"/>
  <c r="AW88" i="5"/>
  <c r="AX88" i="5" s="1"/>
  <c r="AM88" i="5"/>
  <c r="AN88" i="5" s="1"/>
  <c r="AJ88" i="5"/>
  <c r="AK88" i="5" s="1"/>
  <c r="Z88" i="5"/>
  <c r="AA88" i="5" s="1"/>
  <c r="W88" i="5"/>
  <c r="X88" i="5" s="1"/>
  <c r="M88" i="5"/>
  <c r="N88" i="5" s="1"/>
  <c r="K88" i="5"/>
  <c r="Z82" i="5"/>
  <c r="AA82" i="5" s="1"/>
  <c r="W82" i="5"/>
  <c r="X82" i="5" s="1"/>
  <c r="M82" i="5"/>
  <c r="N82" i="5" s="1"/>
  <c r="J82" i="5"/>
  <c r="K82" i="5" s="1"/>
  <c r="Z81" i="5"/>
  <c r="AA81" i="5" s="1"/>
  <c r="W81" i="5"/>
  <c r="X81" i="5" s="1"/>
  <c r="M81" i="5"/>
  <c r="N81" i="5" s="1"/>
  <c r="J81" i="5"/>
  <c r="K81" i="5" s="1"/>
  <c r="Z80" i="5"/>
  <c r="AA80" i="5" s="1"/>
  <c r="W80" i="5"/>
  <c r="X80" i="5" s="1"/>
  <c r="M80" i="5"/>
  <c r="N80" i="5" s="1"/>
  <c r="J80" i="5"/>
  <c r="K80" i="5" s="1"/>
  <c r="Z79" i="5"/>
  <c r="AA79" i="5" s="1"/>
  <c r="W79" i="5"/>
  <c r="X79" i="5" s="1"/>
  <c r="M79" i="5"/>
  <c r="N79" i="5" s="1"/>
  <c r="J79" i="5"/>
  <c r="K79" i="5" s="1"/>
  <c r="Z78" i="5"/>
  <c r="AA78" i="5" s="1"/>
  <c r="W78" i="5"/>
  <c r="X78" i="5" s="1"/>
  <c r="M78" i="5"/>
  <c r="N78" i="5" s="1"/>
  <c r="J78" i="5"/>
  <c r="K78" i="5" s="1"/>
  <c r="AZ58" i="5"/>
  <c r="BA58" i="5" s="1"/>
  <c r="AW58" i="5"/>
  <c r="AX58" i="5" s="1"/>
  <c r="AM58" i="5"/>
  <c r="AN58" i="5" s="1"/>
  <c r="AJ58" i="5"/>
  <c r="AK58" i="5" s="1"/>
  <c r="Z58" i="5"/>
  <c r="AA58" i="5" s="1"/>
  <c r="W58" i="5"/>
  <c r="X58" i="5" s="1"/>
  <c r="M58" i="5"/>
  <c r="N58" i="5" s="1"/>
  <c r="AZ60" i="5"/>
  <c r="BA60" i="5" s="1"/>
  <c r="AW60" i="5"/>
  <c r="AX60" i="5" s="1"/>
  <c r="AM60" i="5"/>
  <c r="AN60" i="5" s="1"/>
  <c r="AJ60" i="5"/>
  <c r="AK60" i="5" s="1"/>
  <c r="Z60" i="5"/>
  <c r="AA60" i="5" s="1"/>
  <c r="W60" i="5"/>
  <c r="X60" i="5" s="1"/>
  <c r="M60" i="5"/>
  <c r="N60" i="5" s="1"/>
  <c r="J60" i="5"/>
  <c r="K60" i="5" s="1"/>
  <c r="AZ56" i="5"/>
  <c r="BA56" i="5" s="1"/>
  <c r="AW56" i="5"/>
  <c r="AX56" i="5" s="1"/>
  <c r="AM56" i="5"/>
  <c r="AN56" i="5" s="1"/>
  <c r="AJ56" i="5"/>
  <c r="AK56" i="5" s="1"/>
  <c r="Z56" i="5"/>
  <c r="AA56" i="5" s="1"/>
  <c r="W56" i="5"/>
  <c r="X56" i="5" s="1"/>
  <c r="M56" i="5"/>
  <c r="N56" i="5" s="1"/>
  <c r="J56" i="5"/>
  <c r="K56" i="5" s="1"/>
  <c r="AZ62" i="5"/>
  <c r="BA62" i="5" s="1"/>
  <c r="AW62" i="5"/>
  <c r="AX62" i="5" s="1"/>
  <c r="AM62" i="5"/>
  <c r="AN62" i="5" s="1"/>
  <c r="AJ62" i="5"/>
  <c r="AK62" i="5" s="1"/>
  <c r="Z62" i="5"/>
  <c r="AA62" i="5" s="1"/>
  <c r="W62" i="5"/>
  <c r="X62" i="5" s="1"/>
  <c r="M62" i="5"/>
  <c r="N62" i="5" s="1"/>
  <c r="J62" i="5"/>
  <c r="K62" i="5" s="1"/>
  <c r="AM50" i="5"/>
  <c r="AN50" i="5" s="1"/>
  <c r="AJ50" i="5"/>
  <c r="AK50" i="5" s="1"/>
  <c r="Z50" i="5"/>
  <c r="AA50" i="5" s="1"/>
  <c r="W50" i="5"/>
  <c r="X50" i="5" s="1"/>
  <c r="M50" i="5"/>
  <c r="N50" i="5" s="1"/>
  <c r="J50" i="5"/>
  <c r="K50" i="5" s="1"/>
  <c r="AM49" i="5"/>
  <c r="AN49" i="5" s="1"/>
  <c r="AJ49" i="5"/>
  <c r="AK49" i="5" s="1"/>
  <c r="Z49" i="5"/>
  <c r="AA49" i="5" s="1"/>
  <c r="W49" i="5"/>
  <c r="X49" i="5" s="1"/>
  <c r="M49" i="5"/>
  <c r="N49" i="5" s="1"/>
  <c r="J49" i="5"/>
  <c r="K49" i="5" s="1"/>
  <c r="AM48" i="5"/>
  <c r="AN48" i="5" s="1"/>
  <c r="AJ48" i="5"/>
  <c r="AK48" i="5" s="1"/>
  <c r="Z48" i="5"/>
  <c r="AA48" i="5" s="1"/>
  <c r="W48" i="5"/>
  <c r="X48" i="5" s="1"/>
  <c r="M48" i="5"/>
  <c r="N48" i="5" s="1"/>
  <c r="J48" i="5"/>
  <c r="K48" i="5" s="1"/>
  <c r="AM47" i="5"/>
  <c r="AN47" i="5" s="1"/>
  <c r="AJ47" i="5"/>
  <c r="AK47" i="5" s="1"/>
  <c r="Z47" i="5"/>
  <c r="AA47" i="5" s="1"/>
  <c r="W47" i="5"/>
  <c r="X47" i="5" s="1"/>
  <c r="M47" i="5"/>
  <c r="N47" i="5" s="1"/>
  <c r="J47" i="5"/>
  <c r="K47" i="5" s="1"/>
  <c r="AM46" i="5"/>
  <c r="AN46" i="5" s="1"/>
  <c r="AJ46" i="5"/>
  <c r="AK46" i="5" s="1"/>
  <c r="Z46" i="5"/>
  <c r="AA46" i="5" s="1"/>
  <c r="W46" i="5"/>
  <c r="X46" i="5" s="1"/>
  <c r="M46" i="5"/>
  <c r="N46" i="5" s="1"/>
  <c r="J46" i="5"/>
  <c r="K46" i="5" s="1"/>
  <c r="AM45" i="5"/>
  <c r="AN45" i="5" s="1"/>
  <c r="AJ45" i="5"/>
  <c r="AK45" i="5" s="1"/>
  <c r="Z45" i="5"/>
  <c r="AA45" i="5" s="1"/>
  <c r="W45" i="5"/>
  <c r="X45" i="5" s="1"/>
  <c r="M45" i="5"/>
  <c r="N45" i="5" s="1"/>
  <c r="J45" i="5"/>
  <c r="K45" i="5" s="1"/>
  <c r="AM44" i="5"/>
  <c r="AN44" i="5" s="1"/>
  <c r="AJ44" i="5"/>
  <c r="AK44" i="5" s="1"/>
  <c r="Z44" i="5"/>
  <c r="AA44" i="5" s="1"/>
  <c r="W44" i="5"/>
  <c r="X44" i="5" s="1"/>
  <c r="M44" i="5"/>
  <c r="N44" i="5" s="1"/>
  <c r="J44" i="5"/>
  <c r="K44" i="5" s="1"/>
  <c r="AM43" i="5"/>
  <c r="AN43" i="5" s="1"/>
  <c r="AJ43" i="5"/>
  <c r="AK43" i="5" s="1"/>
  <c r="Z43" i="5"/>
  <c r="AA43" i="5" s="1"/>
  <c r="W43" i="5"/>
  <c r="X43" i="5" s="1"/>
  <c r="M43" i="5"/>
  <c r="N43" i="5" s="1"/>
  <c r="J43" i="5"/>
  <c r="K43" i="5" s="1"/>
  <c r="AM42" i="5"/>
  <c r="AN42" i="5" s="1"/>
  <c r="AJ42" i="5"/>
  <c r="AK42" i="5" s="1"/>
  <c r="Z42" i="5"/>
  <c r="AA42" i="5" s="1"/>
  <c r="W42" i="5"/>
  <c r="X42" i="5" s="1"/>
  <c r="M42" i="5"/>
  <c r="N42" i="5" s="1"/>
  <c r="J42" i="5"/>
  <c r="K42" i="5" s="1"/>
  <c r="AM41" i="5"/>
  <c r="AN41" i="5" s="1"/>
  <c r="AJ41" i="5"/>
  <c r="AK41" i="5" s="1"/>
  <c r="Z41" i="5"/>
  <c r="AA41" i="5" s="1"/>
  <c r="W41" i="5"/>
  <c r="X41" i="5" s="1"/>
  <c r="M41" i="5"/>
  <c r="N41" i="5" s="1"/>
  <c r="J41" i="5"/>
  <c r="K41" i="5" s="1"/>
  <c r="AM40" i="5"/>
  <c r="AN40" i="5" s="1"/>
  <c r="AJ40" i="5"/>
  <c r="AK40" i="5" s="1"/>
  <c r="Z40" i="5"/>
  <c r="AA40" i="5" s="1"/>
  <c r="W40" i="5"/>
  <c r="X40" i="5" s="1"/>
  <c r="M40" i="5"/>
  <c r="N40" i="5" s="1"/>
  <c r="J40" i="5"/>
  <c r="K40" i="5" s="1"/>
  <c r="AZ25" i="5"/>
  <c r="BA25" i="5" s="1"/>
  <c r="AW25" i="5"/>
  <c r="AX25" i="5" s="1"/>
  <c r="AM25" i="5"/>
  <c r="AN25" i="5" s="1"/>
  <c r="AJ25" i="5"/>
  <c r="AK25" i="5" s="1"/>
  <c r="J25" i="5"/>
  <c r="K25" i="5" s="1"/>
  <c r="U25" i="5" s="1"/>
  <c r="AZ23" i="5"/>
  <c r="BA23" i="5" s="1"/>
  <c r="AW23" i="5"/>
  <c r="AX23" i="5" s="1"/>
  <c r="AM23" i="5"/>
  <c r="AN23" i="5" s="1"/>
  <c r="AJ23" i="5"/>
  <c r="AK23" i="5" s="1"/>
  <c r="AZ19" i="5"/>
  <c r="BA19" i="5" s="1"/>
  <c r="AW19" i="5"/>
  <c r="AX19" i="5" s="1"/>
  <c r="AM19" i="5"/>
  <c r="AN19" i="5" s="1"/>
  <c r="AJ19" i="5"/>
  <c r="AK19" i="5" s="1"/>
  <c r="Z19" i="5"/>
  <c r="AA19" i="5" s="1"/>
  <c r="W19" i="5"/>
  <c r="X19" i="5" s="1"/>
  <c r="M19" i="5"/>
  <c r="N19" i="5" s="1"/>
  <c r="J19" i="5"/>
  <c r="K19" i="5" s="1"/>
  <c r="AZ26" i="5"/>
  <c r="BA26" i="5" s="1"/>
  <c r="AW26" i="5"/>
  <c r="AX26" i="5" s="1"/>
  <c r="AM26" i="5"/>
  <c r="AN26" i="5" s="1"/>
  <c r="AJ26" i="5"/>
  <c r="AK26" i="5" s="1"/>
  <c r="J26" i="5"/>
  <c r="K26" i="5" s="1"/>
  <c r="U26" i="5" s="1"/>
  <c r="AZ20" i="5"/>
  <c r="BA20" i="5" s="1"/>
  <c r="AW20" i="5"/>
  <c r="AX20" i="5" s="1"/>
  <c r="AM20" i="5"/>
  <c r="AN20" i="5" s="1"/>
  <c r="AJ20" i="5"/>
  <c r="AK20" i="5" s="1"/>
  <c r="Z20" i="5"/>
  <c r="AA20" i="5" s="1"/>
  <c r="W20" i="5"/>
  <c r="X20" i="5" s="1"/>
  <c r="M20" i="5"/>
  <c r="N20" i="5" s="1"/>
  <c r="J20" i="5"/>
  <c r="K20" i="5" s="1"/>
  <c r="AZ21" i="5"/>
  <c r="BA21" i="5" s="1"/>
  <c r="AW21" i="5"/>
  <c r="AX21" i="5" s="1"/>
  <c r="AM21" i="5"/>
  <c r="AN21" i="5" s="1"/>
  <c r="AJ21" i="5"/>
  <c r="AK21" i="5" s="1"/>
  <c r="Z21" i="5"/>
  <c r="AA21" i="5" s="1"/>
  <c r="W21" i="5"/>
  <c r="X21" i="5" s="1"/>
  <c r="M21" i="5"/>
  <c r="N21" i="5" s="1"/>
  <c r="K21" i="5"/>
  <c r="AZ27" i="5"/>
  <c r="BA27" i="5" s="1"/>
  <c r="AW27" i="5"/>
  <c r="AX27" i="5" s="1"/>
  <c r="AM27" i="5"/>
  <c r="AN27" i="5" s="1"/>
  <c r="AJ27" i="5"/>
  <c r="AK27" i="5" s="1"/>
  <c r="J27" i="5"/>
  <c r="K27" i="5" s="1"/>
  <c r="U27" i="5" s="1"/>
  <c r="AZ18" i="5"/>
  <c r="BA18" i="5" s="1"/>
  <c r="AW18" i="5"/>
  <c r="AX18" i="5" s="1"/>
  <c r="AM18" i="5"/>
  <c r="AN18" i="5" s="1"/>
  <c r="AJ18" i="5"/>
  <c r="AK18" i="5" s="1"/>
  <c r="Z18" i="5"/>
  <c r="AA18" i="5" s="1"/>
  <c r="W18" i="5"/>
  <c r="X18" i="5" s="1"/>
  <c r="M18" i="5"/>
  <c r="N18" i="5" s="1"/>
  <c r="J18" i="5"/>
  <c r="K18" i="5" s="1"/>
  <c r="AZ8" i="5"/>
  <c r="BA8" i="5" s="1"/>
  <c r="AW8" i="5"/>
  <c r="AX8" i="5" s="1"/>
  <c r="AM8" i="5"/>
  <c r="AN8" i="5" s="1"/>
  <c r="AJ8" i="5"/>
  <c r="AK8" i="5" s="1"/>
  <c r="Z8" i="5"/>
  <c r="AA8" i="5" s="1"/>
  <c r="W8" i="5"/>
  <c r="X8" i="5" s="1"/>
  <c r="M8" i="5"/>
  <c r="N8" i="5" s="1"/>
  <c r="J8" i="5"/>
  <c r="K8" i="5" s="1"/>
  <c r="AS93" i="1"/>
  <c r="AT93" i="1" s="1"/>
  <c r="AP93" i="1"/>
  <c r="AQ93" i="1" s="1"/>
  <c r="AM93" i="1"/>
  <c r="AN93" i="1" s="1"/>
  <c r="AS92" i="1"/>
  <c r="AT92" i="1" s="1"/>
  <c r="AP92" i="1"/>
  <c r="AQ92" i="1" s="1"/>
  <c r="AM92" i="1"/>
  <c r="AN92" i="1" s="1"/>
  <c r="AS91" i="1"/>
  <c r="AT91" i="1" s="1"/>
  <c r="AP91" i="1"/>
  <c r="AQ91" i="1" s="1"/>
  <c r="AM91" i="1"/>
  <c r="AN91" i="1" s="1"/>
  <c r="AS90" i="1"/>
  <c r="AT90" i="1" s="1"/>
  <c r="AP90" i="1"/>
  <c r="AQ90" i="1" s="1"/>
  <c r="AM90" i="1"/>
  <c r="AN90" i="1" s="1"/>
  <c r="AS86" i="1"/>
  <c r="AT86" i="1" s="1"/>
  <c r="AP86" i="1"/>
  <c r="AQ86" i="1" s="1"/>
  <c r="AM86" i="1"/>
  <c r="AN86" i="1" s="1"/>
  <c r="AS85" i="1"/>
  <c r="AT85" i="1" s="1"/>
  <c r="AP85" i="1"/>
  <c r="AQ85" i="1" s="1"/>
  <c r="AM85" i="1"/>
  <c r="AN85" i="1" s="1"/>
  <c r="AS84" i="1"/>
  <c r="AT84" i="1" s="1"/>
  <c r="AP84" i="1"/>
  <c r="AQ84" i="1" s="1"/>
  <c r="AM84" i="1"/>
  <c r="AN84" i="1" s="1"/>
  <c r="AS81" i="1"/>
  <c r="AT81" i="1" s="1"/>
  <c r="AP81" i="1"/>
  <c r="AQ81" i="1" s="1"/>
  <c r="AM81" i="1"/>
  <c r="AN81" i="1" s="1"/>
  <c r="AS78" i="1"/>
  <c r="AT78" i="1" s="1"/>
  <c r="AP78" i="1"/>
  <c r="AQ78" i="1" s="1"/>
  <c r="AM78" i="1"/>
  <c r="AN78" i="1" s="1"/>
  <c r="AS55" i="1"/>
  <c r="AT55" i="1" s="1"/>
  <c r="AP55" i="1"/>
  <c r="AQ55" i="1" s="1"/>
  <c r="AM55" i="1"/>
  <c r="AN55" i="1" s="1"/>
  <c r="AS68" i="1"/>
  <c r="AT68" i="1" s="1"/>
  <c r="AP68" i="1"/>
  <c r="AQ68" i="1" s="1"/>
  <c r="AM68" i="1"/>
  <c r="AN68" i="1" s="1"/>
  <c r="AS66" i="1"/>
  <c r="AT66" i="1" s="1"/>
  <c r="AP66" i="1"/>
  <c r="AQ66" i="1" s="1"/>
  <c r="AM66" i="1"/>
  <c r="AN66" i="1" s="1"/>
  <c r="AS62" i="1"/>
  <c r="AT62" i="1" s="1"/>
  <c r="AP62" i="1"/>
  <c r="AQ62" i="1" s="1"/>
  <c r="AM62" i="1"/>
  <c r="AN62" i="1" s="1"/>
  <c r="AS54" i="1"/>
  <c r="AT54" i="1" s="1"/>
  <c r="AP54" i="1"/>
  <c r="AQ54" i="1" s="1"/>
  <c r="AM54" i="1"/>
  <c r="AN54" i="1" s="1"/>
  <c r="AT53" i="1"/>
  <c r="AQ53" i="1"/>
  <c r="AN53" i="1"/>
  <c r="AS80" i="1"/>
  <c r="AT80" i="1" s="1"/>
  <c r="AP80" i="1"/>
  <c r="AQ80" i="1" s="1"/>
  <c r="AM80" i="1"/>
  <c r="AN80" i="1" s="1"/>
  <c r="AS75" i="1"/>
  <c r="AT75" i="1" s="1"/>
  <c r="AP75" i="1"/>
  <c r="AQ75" i="1" s="1"/>
  <c r="AM75" i="1"/>
  <c r="AN75" i="1" s="1"/>
  <c r="AS50" i="1"/>
  <c r="AT50" i="1" s="1"/>
  <c r="AP50" i="1"/>
  <c r="AQ50" i="1" s="1"/>
  <c r="AM50" i="1"/>
  <c r="AN50" i="1" s="1"/>
  <c r="AS49" i="1"/>
  <c r="AT49" i="1" s="1"/>
  <c r="AP49" i="1"/>
  <c r="AQ49" i="1" s="1"/>
  <c r="AM49" i="1"/>
  <c r="AN49" i="1" s="1"/>
  <c r="AS48" i="1"/>
  <c r="AT48" i="1" s="1"/>
  <c r="AP48" i="1"/>
  <c r="AQ48" i="1" s="1"/>
  <c r="AM48" i="1"/>
  <c r="AN48" i="1" s="1"/>
  <c r="AS47" i="1"/>
  <c r="AT47" i="1" s="1"/>
  <c r="AP47" i="1"/>
  <c r="AQ47" i="1" s="1"/>
  <c r="AM47" i="1"/>
  <c r="AN47" i="1" s="1"/>
  <c r="AS46" i="1"/>
  <c r="AT46" i="1" s="1"/>
  <c r="AP46" i="1"/>
  <c r="AQ46" i="1" s="1"/>
  <c r="AM46" i="1"/>
  <c r="AN46" i="1" s="1"/>
  <c r="AS45" i="1"/>
  <c r="AT45" i="1" s="1"/>
  <c r="AP45" i="1"/>
  <c r="AQ45" i="1" s="1"/>
  <c r="AM45" i="1"/>
  <c r="AN45" i="1" s="1"/>
  <c r="AS43" i="1"/>
  <c r="AT43" i="1" s="1"/>
  <c r="AP43" i="1"/>
  <c r="AQ43" i="1" s="1"/>
  <c r="AM43" i="1"/>
  <c r="AN43" i="1" s="1"/>
  <c r="AS30" i="1"/>
  <c r="AT30" i="1" s="1"/>
  <c r="AP30" i="1"/>
  <c r="AQ30" i="1" s="1"/>
  <c r="AM30" i="1"/>
  <c r="AN30" i="1" s="1"/>
  <c r="AS32" i="1"/>
  <c r="AT32" i="1" s="1"/>
  <c r="AP32" i="1"/>
  <c r="AQ32" i="1" s="1"/>
  <c r="AM32" i="1"/>
  <c r="AN32" i="1" s="1"/>
  <c r="AS42" i="1"/>
  <c r="AT42" i="1" s="1"/>
  <c r="AP42" i="1"/>
  <c r="AQ42" i="1" s="1"/>
  <c r="AM42" i="1"/>
  <c r="AN42" i="1" s="1"/>
  <c r="AS31" i="1"/>
  <c r="AT31" i="1" s="1"/>
  <c r="AP31" i="1"/>
  <c r="AQ31" i="1" s="1"/>
  <c r="AM31" i="1"/>
  <c r="AN31" i="1" s="1"/>
  <c r="AS39" i="1"/>
  <c r="AT39" i="1" s="1"/>
  <c r="AP39" i="1"/>
  <c r="AQ39" i="1" s="1"/>
  <c r="AM39" i="1"/>
  <c r="AN39" i="1" s="1"/>
  <c r="AS36" i="1"/>
  <c r="AT36" i="1" s="1"/>
  <c r="AP36" i="1"/>
  <c r="AQ36" i="1" s="1"/>
  <c r="AM36" i="1"/>
  <c r="AN36" i="1" s="1"/>
  <c r="AS40" i="1"/>
  <c r="AT40" i="1" s="1"/>
  <c r="AP40" i="1"/>
  <c r="AQ40" i="1" s="1"/>
  <c r="AM40" i="1"/>
  <c r="AN40" i="1" s="1"/>
  <c r="AT27" i="1"/>
  <c r="AQ27" i="1"/>
  <c r="AN27" i="1"/>
  <c r="AS37" i="1"/>
  <c r="AT37" i="1" s="1"/>
  <c r="AP37" i="1"/>
  <c r="AQ37" i="1" s="1"/>
  <c r="AM37" i="1"/>
  <c r="AN37" i="1" s="1"/>
  <c r="AS29" i="1"/>
  <c r="AT29" i="1" s="1"/>
  <c r="AP29" i="1"/>
  <c r="AQ29" i="1" s="1"/>
  <c r="AM29" i="1"/>
  <c r="AN29" i="1" s="1"/>
  <c r="AS44" i="1"/>
  <c r="AT44" i="1" s="1"/>
  <c r="AP44" i="1"/>
  <c r="AQ44" i="1" s="1"/>
  <c r="AM44" i="1"/>
  <c r="AN44" i="1" s="1"/>
  <c r="AS34" i="1"/>
  <c r="AT34" i="1" s="1"/>
  <c r="AP34" i="1"/>
  <c r="AQ34" i="1" s="1"/>
  <c r="AM34" i="1"/>
  <c r="AN34" i="1" s="1"/>
  <c r="AS33" i="1"/>
  <c r="AT33" i="1" s="1"/>
  <c r="AP33" i="1"/>
  <c r="AQ33" i="1" s="1"/>
  <c r="AM33" i="1"/>
  <c r="AN33" i="1" s="1"/>
  <c r="AS38" i="1"/>
  <c r="AT38" i="1" s="1"/>
  <c r="AP38" i="1"/>
  <c r="AQ38" i="1" s="1"/>
  <c r="AM38" i="1"/>
  <c r="AN38" i="1" s="1"/>
  <c r="AS35" i="1"/>
  <c r="AT35" i="1" s="1"/>
  <c r="AP35" i="1"/>
  <c r="AQ35" i="1" s="1"/>
  <c r="AM35" i="1"/>
  <c r="AN35" i="1" s="1"/>
  <c r="AS28" i="1"/>
  <c r="AT28" i="1" s="1"/>
  <c r="AP28" i="1"/>
  <c r="AQ28" i="1" s="1"/>
  <c r="AM28" i="1"/>
  <c r="AN28" i="1" s="1"/>
  <c r="AS41" i="1"/>
  <c r="AT41" i="1" s="1"/>
  <c r="AP41" i="1"/>
  <c r="AQ41" i="1" s="1"/>
  <c r="AM41" i="1"/>
  <c r="AN41" i="1" s="1"/>
  <c r="AS24" i="1"/>
  <c r="AT24" i="1" s="1"/>
  <c r="AP24" i="1"/>
  <c r="AQ24" i="1" s="1"/>
  <c r="AM24" i="1"/>
  <c r="AN24" i="1" s="1"/>
  <c r="AS18" i="1"/>
  <c r="AT18" i="1" s="1"/>
  <c r="AP18" i="1"/>
  <c r="AQ18" i="1" s="1"/>
  <c r="AM18" i="1"/>
  <c r="AN18" i="1" s="1"/>
  <c r="AS19" i="1"/>
  <c r="AT19" i="1" s="1"/>
  <c r="AP19" i="1"/>
  <c r="AQ19" i="1" s="1"/>
  <c r="AM19" i="1"/>
  <c r="AN19" i="1" s="1"/>
  <c r="AS20" i="1"/>
  <c r="AT20" i="1" s="1"/>
  <c r="AP20" i="1"/>
  <c r="AQ20" i="1" s="1"/>
  <c r="AM20" i="1"/>
  <c r="AN20" i="1" s="1"/>
  <c r="AS11" i="1"/>
  <c r="AT11" i="1" s="1"/>
  <c r="AP11" i="1"/>
  <c r="AQ11" i="1" s="1"/>
  <c r="AM11" i="1"/>
  <c r="AN11" i="1" s="1"/>
  <c r="AS15" i="1"/>
  <c r="AT15" i="1" s="1"/>
  <c r="AP15" i="1"/>
  <c r="AQ15" i="1" s="1"/>
  <c r="AM15" i="1"/>
  <c r="AN15" i="1" s="1"/>
  <c r="AS23" i="1"/>
  <c r="AT23" i="1" s="1"/>
  <c r="AP23" i="1"/>
  <c r="AQ23" i="1" s="1"/>
  <c r="AM23" i="1"/>
  <c r="AN23" i="1" s="1"/>
  <c r="AS9" i="1"/>
  <c r="AT9" i="1" s="1"/>
  <c r="AP9" i="1"/>
  <c r="AQ9" i="1" s="1"/>
  <c r="AM9" i="1"/>
  <c r="AN9" i="1" s="1"/>
  <c r="AS13" i="1"/>
  <c r="AT13" i="1" s="1"/>
  <c r="AP13" i="1"/>
  <c r="AQ13" i="1" s="1"/>
  <c r="AM13" i="1"/>
  <c r="AN13" i="1" s="1"/>
  <c r="AS7" i="1"/>
  <c r="AT7" i="1" s="1"/>
  <c r="AP7" i="1"/>
  <c r="AQ7" i="1" s="1"/>
  <c r="AM7" i="1"/>
  <c r="AN7" i="1" s="1"/>
  <c r="AT4" i="1"/>
  <c r="AQ4" i="1"/>
  <c r="AM4" i="1"/>
  <c r="AN4" i="1" s="1"/>
  <c r="AS14" i="1"/>
  <c r="AT14" i="1" s="1"/>
  <c r="AP14" i="1"/>
  <c r="AQ14" i="1" s="1"/>
  <c r="AM14" i="1"/>
  <c r="AN14" i="1" s="1"/>
  <c r="AS21" i="1"/>
  <c r="AT21" i="1" s="1"/>
  <c r="AP21" i="1"/>
  <c r="AQ21" i="1" s="1"/>
  <c r="AM21" i="1"/>
  <c r="AN21" i="1" s="1"/>
  <c r="AS17" i="1"/>
  <c r="AT17" i="1" s="1"/>
  <c r="AP17" i="1"/>
  <c r="AQ17" i="1" s="1"/>
  <c r="AM17" i="1"/>
  <c r="AN17" i="1" s="1"/>
  <c r="AI93" i="1"/>
  <c r="AJ93" i="1" s="1"/>
  <c r="AF93" i="1"/>
  <c r="AG93" i="1" s="1"/>
  <c r="AC93" i="1"/>
  <c r="AD93" i="1" s="1"/>
  <c r="AI92" i="1"/>
  <c r="AJ92" i="1" s="1"/>
  <c r="AF92" i="1"/>
  <c r="AG92" i="1" s="1"/>
  <c r="AC92" i="1"/>
  <c r="AD92" i="1" s="1"/>
  <c r="AI91" i="1"/>
  <c r="AJ91" i="1" s="1"/>
  <c r="AF91" i="1"/>
  <c r="AG91" i="1" s="1"/>
  <c r="AC91" i="1"/>
  <c r="AD91" i="1" s="1"/>
  <c r="AI90" i="1"/>
  <c r="AJ90" i="1" s="1"/>
  <c r="AF90" i="1"/>
  <c r="AG90" i="1" s="1"/>
  <c r="AC90" i="1"/>
  <c r="AD90" i="1" s="1"/>
  <c r="AI86" i="1"/>
  <c r="AJ86" i="1" s="1"/>
  <c r="AF86" i="1"/>
  <c r="AG86" i="1" s="1"/>
  <c r="AC86" i="1"/>
  <c r="AD86" i="1" s="1"/>
  <c r="AI85" i="1"/>
  <c r="AJ85" i="1" s="1"/>
  <c r="AF85" i="1"/>
  <c r="AG85" i="1" s="1"/>
  <c r="AC85" i="1"/>
  <c r="AD85" i="1" s="1"/>
  <c r="AI84" i="1"/>
  <c r="AJ84" i="1" s="1"/>
  <c r="AF84" i="1"/>
  <c r="AG84" i="1" s="1"/>
  <c r="AC84" i="1"/>
  <c r="AD84" i="1" s="1"/>
  <c r="AI81" i="1"/>
  <c r="AJ81" i="1" s="1"/>
  <c r="AI78" i="1"/>
  <c r="AJ78" i="1" s="1"/>
  <c r="AF78" i="1"/>
  <c r="AG78" i="1" s="1"/>
  <c r="AC78" i="1"/>
  <c r="AD78" i="1" s="1"/>
  <c r="AI55" i="1"/>
  <c r="AJ55" i="1" s="1"/>
  <c r="AF55" i="1"/>
  <c r="AG55" i="1" s="1"/>
  <c r="AC55" i="1"/>
  <c r="AD55" i="1" s="1"/>
  <c r="AI68" i="1"/>
  <c r="AJ68" i="1" s="1"/>
  <c r="AF68" i="1"/>
  <c r="AG68" i="1" s="1"/>
  <c r="AC68" i="1"/>
  <c r="AD68" i="1" s="1"/>
  <c r="AI66" i="1"/>
  <c r="AJ66" i="1" s="1"/>
  <c r="AF66" i="1"/>
  <c r="AG66" i="1" s="1"/>
  <c r="AC66" i="1"/>
  <c r="AD66" i="1" s="1"/>
  <c r="AI62" i="1"/>
  <c r="AJ62" i="1" s="1"/>
  <c r="AF62" i="1"/>
  <c r="AG62" i="1" s="1"/>
  <c r="AC62" i="1"/>
  <c r="AD62" i="1" s="1"/>
  <c r="AI54" i="1"/>
  <c r="AJ54" i="1" s="1"/>
  <c r="AF54" i="1"/>
  <c r="AG54" i="1" s="1"/>
  <c r="AC54" i="1"/>
  <c r="AD54" i="1" s="1"/>
  <c r="AG53" i="1"/>
  <c r="AD53" i="1"/>
  <c r="AI80" i="1"/>
  <c r="AJ80" i="1" s="1"/>
  <c r="AF80" i="1"/>
  <c r="AG80" i="1" s="1"/>
  <c r="AC80" i="1"/>
  <c r="AD80" i="1" s="1"/>
  <c r="AI75" i="1"/>
  <c r="AJ75" i="1" s="1"/>
  <c r="AF75" i="1"/>
  <c r="AG75" i="1" s="1"/>
  <c r="AC75" i="1"/>
  <c r="AD75" i="1" s="1"/>
  <c r="AI50" i="1"/>
  <c r="AJ50" i="1" s="1"/>
  <c r="AF50" i="1"/>
  <c r="AG50" i="1" s="1"/>
  <c r="AC50" i="1"/>
  <c r="AD50" i="1" s="1"/>
  <c r="AI49" i="1"/>
  <c r="AJ49" i="1" s="1"/>
  <c r="AF49" i="1"/>
  <c r="AG49" i="1" s="1"/>
  <c r="AC49" i="1"/>
  <c r="AD49" i="1" s="1"/>
  <c r="AI48" i="1"/>
  <c r="AJ48" i="1" s="1"/>
  <c r="AF48" i="1"/>
  <c r="AG48" i="1" s="1"/>
  <c r="AC48" i="1"/>
  <c r="AD48" i="1" s="1"/>
  <c r="AI47" i="1"/>
  <c r="AJ47" i="1" s="1"/>
  <c r="AF47" i="1"/>
  <c r="AG47" i="1" s="1"/>
  <c r="AC47" i="1"/>
  <c r="AD47" i="1" s="1"/>
  <c r="AI46" i="1"/>
  <c r="AJ46" i="1" s="1"/>
  <c r="AF46" i="1"/>
  <c r="AG46" i="1" s="1"/>
  <c r="AC46" i="1"/>
  <c r="AD46" i="1" s="1"/>
  <c r="AI45" i="1"/>
  <c r="AJ45" i="1" s="1"/>
  <c r="AF45" i="1"/>
  <c r="AG45" i="1" s="1"/>
  <c r="AC45" i="1"/>
  <c r="AD45" i="1" s="1"/>
  <c r="AI43" i="1"/>
  <c r="AJ43" i="1" s="1"/>
  <c r="AF43" i="1"/>
  <c r="AG43" i="1" s="1"/>
  <c r="AC43" i="1"/>
  <c r="AD43" i="1" s="1"/>
  <c r="AI30" i="1"/>
  <c r="AJ30" i="1" s="1"/>
  <c r="AF30" i="1"/>
  <c r="AG30" i="1" s="1"/>
  <c r="AC30" i="1"/>
  <c r="AD30" i="1" s="1"/>
  <c r="AI32" i="1"/>
  <c r="AJ32" i="1" s="1"/>
  <c r="AF32" i="1"/>
  <c r="AG32" i="1" s="1"/>
  <c r="AC32" i="1"/>
  <c r="AD32" i="1" s="1"/>
  <c r="AI42" i="1"/>
  <c r="AJ42" i="1" s="1"/>
  <c r="AF42" i="1"/>
  <c r="AG42" i="1" s="1"/>
  <c r="AC42" i="1"/>
  <c r="AD42" i="1" s="1"/>
  <c r="AI31" i="1"/>
  <c r="AJ31" i="1" s="1"/>
  <c r="AF31" i="1"/>
  <c r="AG31" i="1" s="1"/>
  <c r="AC31" i="1"/>
  <c r="AD31" i="1" s="1"/>
  <c r="AI39" i="1"/>
  <c r="AJ39" i="1" s="1"/>
  <c r="AF39" i="1"/>
  <c r="AG39" i="1" s="1"/>
  <c r="AC39" i="1"/>
  <c r="AD39" i="1" s="1"/>
  <c r="AI36" i="1"/>
  <c r="AJ36" i="1" s="1"/>
  <c r="AF36" i="1"/>
  <c r="AG36" i="1" s="1"/>
  <c r="AC36" i="1"/>
  <c r="AD36" i="1" s="1"/>
  <c r="AI40" i="1"/>
  <c r="AJ40" i="1" s="1"/>
  <c r="AF40" i="1"/>
  <c r="AG40" i="1" s="1"/>
  <c r="AC40" i="1"/>
  <c r="AD40" i="1" s="1"/>
  <c r="AJ27" i="1"/>
  <c r="AG27" i="1"/>
  <c r="AD27" i="1"/>
  <c r="AI37" i="1"/>
  <c r="AJ37" i="1" s="1"/>
  <c r="AF37" i="1"/>
  <c r="AG37" i="1" s="1"/>
  <c r="AC37" i="1"/>
  <c r="AD37" i="1" s="1"/>
  <c r="AI29" i="1"/>
  <c r="AJ29" i="1" s="1"/>
  <c r="AF29" i="1"/>
  <c r="AG29" i="1" s="1"/>
  <c r="AC29" i="1"/>
  <c r="AD29" i="1" s="1"/>
  <c r="AI44" i="1"/>
  <c r="AJ44" i="1" s="1"/>
  <c r="AF44" i="1"/>
  <c r="AG44" i="1" s="1"/>
  <c r="AC44" i="1"/>
  <c r="AD44" i="1" s="1"/>
  <c r="AI34" i="1"/>
  <c r="AJ34" i="1" s="1"/>
  <c r="AF34" i="1"/>
  <c r="AG34" i="1" s="1"/>
  <c r="AC34" i="1"/>
  <c r="AD34" i="1" s="1"/>
  <c r="AI33" i="1"/>
  <c r="AJ33" i="1" s="1"/>
  <c r="AF33" i="1"/>
  <c r="AG33" i="1" s="1"/>
  <c r="AC33" i="1"/>
  <c r="AD33" i="1" s="1"/>
  <c r="AI38" i="1"/>
  <c r="AJ38" i="1" s="1"/>
  <c r="AF38" i="1"/>
  <c r="AG38" i="1" s="1"/>
  <c r="AC38" i="1"/>
  <c r="AD38" i="1" s="1"/>
  <c r="AI35" i="1"/>
  <c r="AJ35" i="1" s="1"/>
  <c r="AF35" i="1"/>
  <c r="AG35" i="1" s="1"/>
  <c r="AC35" i="1"/>
  <c r="AD35" i="1" s="1"/>
  <c r="AI28" i="1"/>
  <c r="AJ28" i="1" s="1"/>
  <c r="AF28" i="1"/>
  <c r="AG28" i="1" s="1"/>
  <c r="AC28" i="1"/>
  <c r="AD28" i="1" s="1"/>
  <c r="AI41" i="1"/>
  <c r="AJ41" i="1" s="1"/>
  <c r="AF41" i="1"/>
  <c r="AG41" i="1" s="1"/>
  <c r="AC41" i="1"/>
  <c r="AD41" i="1" s="1"/>
  <c r="AI24" i="1"/>
  <c r="AJ24" i="1" s="1"/>
  <c r="AF24" i="1"/>
  <c r="AG24" i="1" s="1"/>
  <c r="AC24" i="1"/>
  <c r="AD24" i="1" s="1"/>
  <c r="AI18" i="1"/>
  <c r="AJ18" i="1" s="1"/>
  <c r="AF18" i="1"/>
  <c r="AG18" i="1" s="1"/>
  <c r="AC18" i="1"/>
  <c r="AD18" i="1" s="1"/>
  <c r="AI19" i="1"/>
  <c r="AJ19" i="1" s="1"/>
  <c r="AF19" i="1"/>
  <c r="AG19" i="1" s="1"/>
  <c r="AC19" i="1"/>
  <c r="AD19" i="1" s="1"/>
  <c r="AI20" i="1"/>
  <c r="AJ20" i="1" s="1"/>
  <c r="AF20" i="1"/>
  <c r="AG20" i="1" s="1"/>
  <c r="AC20" i="1"/>
  <c r="AD20" i="1" s="1"/>
  <c r="AI11" i="1"/>
  <c r="AJ11" i="1" s="1"/>
  <c r="AF11" i="1"/>
  <c r="AG11" i="1" s="1"/>
  <c r="AC11" i="1"/>
  <c r="AD11" i="1" s="1"/>
  <c r="AK12" i="1" s="1"/>
  <c r="E12" i="1" s="1"/>
  <c r="AI15" i="1"/>
  <c r="AJ15" i="1" s="1"/>
  <c r="AF15" i="1"/>
  <c r="AG15" i="1" s="1"/>
  <c r="AC15" i="1"/>
  <c r="AD15" i="1" s="1"/>
  <c r="AI23" i="1"/>
  <c r="AJ23" i="1" s="1"/>
  <c r="AF23" i="1"/>
  <c r="AG23" i="1" s="1"/>
  <c r="AC23" i="1"/>
  <c r="AD23" i="1" s="1"/>
  <c r="AI9" i="1"/>
  <c r="AJ9" i="1" s="1"/>
  <c r="AF9" i="1"/>
  <c r="AG9" i="1" s="1"/>
  <c r="AC9" i="1"/>
  <c r="AD9" i="1" s="1"/>
  <c r="AI13" i="1"/>
  <c r="AJ13" i="1" s="1"/>
  <c r="AF13" i="1"/>
  <c r="AG13" i="1" s="1"/>
  <c r="AC13" i="1"/>
  <c r="AD13" i="1" s="1"/>
  <c r="AI7" i="1"/>
  <c r="AJ7" i="1" s="1"/>
  <c r="AF7" i="1"/>
  <c r="AG7" i="1" s="1"/>
  <c r="AC7" i="1"/>
  <c r="AD7" i="1" s="1"/>
  <c r="AI4" i="1"/>
  <c r="AJ4" i="1" s="1"/>
  <c r="AF4" i="1"/>
  <c r="AG4" i="1" s="1"/>
  <c r="AC4" i="1"/>
  <c r="AD4" i="1" s="1"/>
  <c r="AK5" i="1" s="1"/>
  <c r="AI14" i="1"/>
  <c r="AJ14" i="1" s="1"/>
  <c r="AF14" i="1"/>
  <c r="AG14" i="1" s="1"/>
  <c r="AC14" i="1"/>
  <c r="AD14" i="1" s="1"/>
  <c r="AI21" i="1"/>
  <c r="AJ21" i="1" s="1"/>
  <c r="AF21" i="1"/>
  <c r="AG21" i="1" s="1"/>
  <c r="AC21" i="1"/>
  <c r="AD21" i="1" s="1"/>
  <c r="AI17" i="1"/>
  <c r="AJ17" i="1" s="1"/>
  <c r="AF17" i="1"/>
  <c r="AG17" i="1" s="1"/>
  <c r="AC17" i="1"/>
  <c r="AD17" i="1" s="1"/>
  <c r="Y93" i="1"/>
  <c r="Z93" i="1" s="1"/>
  <c r="W93" i="1"/>
  <c r="S93" i="1"/>
  <c r="T93" i="1" s="1"/>
  <c r="Y92" i="1"/>
  <c r="Z92" i="1" s="1"/>
  <c r="W92" i="1"/>
  <c r="S92" i="1"/>
  <c r="T92" i="1" s="1"/>
  <c r="Y91" i="1"/>
  <c r="Z91" i="1" s="1"/>
  <c r="W91" i="1"/>
  <c r="S91" i="1"/>
  <c r="T91" i="1" s="1"/>
  <c r="Y90" i="1"/>
  <c r="Z90" i="1" s="1"/>
  <c r="W90" i="1"/>
  <c r="S90" i="1"/>
  <c r="T90" i="1" s="1"/>
  <c r="Y86" i="1"/>
  <c r="Z86" i="1" s="1"/>
  <c r="W86" i="1"/>
  <c r="S86" i="1"/>
  <c r="T86" i="1" s="1"/>
  <c r="Y85" i="1"/>
  <c r="Z85" i="1" s="1"/>
  <c r="W85" i="1"/>
  <c r="S85" i="1"/>
  <c r="T85" i="1" s="1"/>
  <c r="Y84" i="1"/>
  <c r="Z84" i="1" s="1"/>
  <c r="V84" i="1"/>
  <c r="W84" i="1" s="1"/>
  <c r="S84" i="1"/>
  <c r="T84" i="1" s="1"/>
  <c r="Y81" i="1"/>
  <c r="Z81" i="1" s="1"/>
  <c r="V81" i="1"/>
  <c r="W81" i="1" s="1"/>
  <c r="S81" i="1"/>
  <c r="T81" i="1" s="1"/>
  <c r="Y78" i="1"/>
  <c r="Z78" i="1" s="1"/>
  <c r="V78" i="1"/>
  <c r="W78" i="1" s="1"/>
  <c r="S78" i="1"/>
  <c r="T78" i="1" s="1"/>
  <c r="Y55" i="1"/>
  <c r="Z55" i="1" s="1"/>
  <c r="V55" i="1"/>
  <c r="W55" i="1" s="1"/>
  <c r="S55" i="1"/>
  <c r="T55" i="1" s="1"/>
  <c r="S68" i="1"/>
  <c r="T68" i="1" s="1"/>
  <c r="AA68" i="1" s="1"/>
  <c r="S66" i="1"/>
  <c r="T66" i="1" s="1"/>
  <c r="AA66" i="1" s="1"/>
  <c r="S62" i="1"/>
  <c r="T62" i="1" s="1"/>
  <c r="AA62" i="1" s="1"/>
  <c r="Y54" i="1"/>
  <c r="Z54" i="1" s="1"/>
  <c r="V54" i="1"/>
  <c r="W54" i="1" s="1"/>
  <c r="S54" i="1"/>
  <c r="T54" i="1" s="1"/>
  <c r="Y53" i="1"/>
  <c r="Z53" i="1" s="1"/>
  <c r="V53" i="1"/>
  <c r="W53" i="1" s="1"/>
  <c r="S53" i="1"/>
  <c r="T53" i="1" s="1"/>
  <c r="Y80" i="1"/>
  <c r="Z80" i="1" s="1"/>
  <c r="V80" i="1"/>
  <c r="W80" i="1" s="1"/>
  <c r="S80" i="1"/>
  <c r="T80" i="1" s="1"/>
  <c r="S75" i="1"/>
  <c r="T75" i="1" s="1"/>
  <c r="AA75" i="1" s="1"/>
  <c r="Y50" i="1"/>
  <c r="Z50" i="1" s="1"/>
  <c r="V50" i="1"/>
  <c r="W50" i="1" s="1"/>
  <c r="S50" i="1"/>
  <c r="T50" i="1" s="1"/>
  <c r="Y49" i="1"/>
  <c r="Z49" i="1" s="1"/>
  <c r="V49" i="1"/>
  <c r="W49" i="1" s="1"/>
  <c r="S49" i="1"/>
  <c r="T49" i="1" s="1"/>
  <c r="Y48" i="1"/>
  <c r="Z48" i="1" s="1"/>
  <c r="V48" i="1"/>
  <c r="W48" i="1" s="1"/>
  <c r="S48" i="1"/>
  <c r="T48" i="1" s="1"/>
  <c r="Y47" i="1"/>
  <c r="Z47" i="1" s="1"/>
  <c r="V47" i="1"/>
  <c r="W47" i="1" s="1"/>
  <c r="S47" i="1"/>
  <c r="T47" i="1" s="1"/>
  <c r="Y46" i="1"/>
  <c r="Z46" i="1" s="1"/>
  <c r="V46" i="1"/>
  <c r="W46" i="1" s="1"/>
  <c r="S46" i="1"/>
  <c r="T46" i="1" s="1"/>
  <c r="Y45" i="1"/>
  <c r="Z45" i="1" s="1"/>
  <c r="V45" i="1"/>
  <c r="W45" i="1" s="1"/>
  <c r="S45" i="1"/>
  <c r="T45" i="1" s="1"/>
  <c r="Y43" i="1"/>
  <c r="Z43" i="1" s="1"/>
  <c r="V43" i="1"/>
  <c r="W43" i="1" s="1"/>
  <c r="S43" i="1"/>
  <c r="T43" i="1" s="1"/>
  <c r="Y30" i="1"/>
  <c r="Z30" i="1" s="1"/>
  <c r="V30" i="1"/>
  <c r="W30" i="1" s="1"/>
  <c r="S30" i="1"/>
  <c r="T30" i="1" s="1"/>
  <c r="Y32" i="1"/>
  <c r="Z32" i="1" s="1"/>
  <c r="V32" i="1"/>
  <c r="W32" i="1" s="1"/>
  <c r="S32" i="1"/>
  <c r="T32" i="1" s="1"/>
  <c r="Y42" i="1"/>
  <c r="Z42" i="1" s="1"/>
  <c r="V42" i="1"/>
  <c r="W42" i="1" s="1"/>
  <c r="S42" i="1"/>
  <c r="T42" i="1" s="1"/>
  <c r="Y31" i="1"/>
  <c r="Z31" i="1" s="1"/>
  <c r="V31" i="1"/>
  <c r="W31" i="1" s="1"/>
  <c r="S31" i="1"/>
  <c r="T31" i="1" s="1"/>
  <c r="Y39" i="1"/>
  <c r="Z39" i="1" s="1"/>
  <c r="V39" i="1"/>
  <c r="W39" i="1" s="1"/>
  <c r="S39" i="1"/>
  <c r="T39" i="1" s="1"/>
  <c r="Y36" i="1"/>
  <c r="Z36" i="1" s="1"/>
  <c r="V36" i="1"/>
  <c r="W36" i="1" s="1"/>
  <c r="S36" i="1"/>
  <c r="T36" i="1" s="1"/>
  <c r="Y40" i="1"/>
  <c r="Z40" i="1" s="1"/>
  <c r="V40" i="1"/>
  <c r="W40" i="1" s="1"/>
  <c r="S40" i="1"/>
  <c r="T40" i="1" s="1"/>
  <c r="Z27" i="1"/>
  <c r="W27" i="1"/>
  <c r="T27" i="1"/>
  <c r="Y37" i="1"/>
  <c r="Z37" i="1" s="1"/>
  <c r="V37" i="1"/>
  <c r="W37" i="1" s="1"/>
  <c r="S37" i="1"/>
  <c r="T37" i="1" s="1"/>
  <c r="Y29" i="1"/>
  <c r="Z29" i="1" s="1"/>
  <c r="V29" i="1"/>
  <c r="W29" i="1" s="1"/>
  <c r="S29" i="1"/>
  <c r="T29" i="1" s="1"/>
  <c r="Y44" i="1"/>
  <c r="Z44" i="1" s="1"/>
  <c r="V44" i="1"/>
  <c r="W44" i="1" s="1"/>
  <c r="S44" i="1"/>
  <c r="T44" i="1" s="1"/>
  <c r="Y34" i="1"/>
  <c r="Z34" i="1" s="1"/>
  <c r="V34" i="1"/>
  <c r="W34" i="1" s="1"/>
  <c r="S34" i="1"/>
  <c r="T34" i="1" s="1"/>
  <c r="Y33" i="1"/>
  <c r="Z33" i="1" s="1"/>
  <c r="V33" i="1"/>
  <c r="W33" i="1" s="1"/>
  <c r="S33" i="1"/>
  <c r="T33" i="1" s="1"/>
  <c r="Y38" i="1"/>
  <c r="Z38" i="1" s="1"/>
  <c r="V38" i="1"/>
  <c r="W38" i="1" s="1"/>
  <c r="S38" i="1"/>
  <c r="T38" i="1" s="1"/>
  <c r="Y35" i="1"/>
  <c r="Z35" i="1" s="1"/>
  <c r="V35" i="1"/>
  <c r="W35" i="1" s="1"/>
  <c r="S35" i="1"/>
  <c r="T35" i="1" s="1"/>
  <c r="Y28" i="1"/>
  <c r="Z28" i="1" s="1"/>
  <c r="V28" i="1"/>
  <c r="W28" i="1" s="1"/>
  <c r="S28" i="1"/>
  <c r="T28" i="1" s="1"/>
  <c r="Y41" i="1"/>
  <c r="Z41" i="1" s="1"/>
  <c r="V41" i="1"/>
  <c r="W41" i="1" s="1"/>
  <c r="S41" i="1"/>
  <c r="T41" i="1" s="1"/>
  <c r="Y24" i="1"/>
  <c r="Z24" i="1" s="1"/>
  <c r="V24" i="1"/>
  <c r="W24" i="1" s="1"/>
  <c r="S24" i="1"/>
  <c r="T24" i="1" s="1"/>
  <c r="Y18" i="1"/>
  <c r="Z18" i="1" s="1"/>
  <c r="W18" i="1"/>
  <c r="S18" i="1"/>
  <c r="T18" i="1" s="1"/>
  <c r="Y19" i="1"/>
  <c r="Z19" i="1" s="1"/>
  <c r="W19" i="1"/>
  <c r="S19" i="1"/>
  <c r="T19" i="1" s="1"/>
  <c r="Y20" i="1"/>
  <c r="Z20" i="1" s="1"/>
  <c r="W20" i="1"/>
  <c r="S20" i="1"/>
  <c r="T20" i="1" s="1"/>
  <c r="Z11" i="1"/>
  <c r="W11" i="1"/>
  <c r="S11" i="1"/>
  <c r="T11" i="1" s="1"/>
  <c r="Y15" i="1"/>
  <c r="Z15" i="1" s="1"/>
  <c r="W15" i="1"/>
  <c r="S15" i="1"/>
  <c r="T15" i="1" s="1"/>
  <c r="Y23" i="1"/>
  <c r="Z23" i="1" s="1"/>
  <c r="W23" i="1"/>
  <c r="S23" i="1"/>
  <c r="T23" i="1" s="1"/>
  <c r="Z9" i="1"/>
  <c r="W9" i="1"/>
  <c r="S9" i="1"/>
  <c r="T9" i="1" s="1"/>
  <c r="Z13" i="1"/>
  <c r="W13" i="1"/>
  <c r="S13" i="1"/>
  <c r="T13" i="1" s="1"/>
  <c r="Z7" i="1"/>
  <c r="W7" i="1"/>
  <c r="S7" i="1"/>
  <c r="T7" i="1" s="1"/>
  <c r="Z4" i="1"/>
  <c r="V4" i="1"/>
  <c r="W4" i="1" s="1"/>
  <c r="S4" i="1"/>
  <c r="T4" i="1" s="1"/>
  <c r="Z14" i="1"/>
  <c r="W14" i="1"/>
  <c r="S14" i="1"/>
  <c r="T14" i="1" s="1"/>
  <c r="Y21" i="1"/>
  <c r="Z21" i="1" s="1"/>
  <c r="W21" i="1"/>
  <c r="S21" i="1"/>
  <c r="T21" i="1" s="1"/>
  <c r="Y17" i="1"/>
  <c r="Z17" i="1" s="1"/>
  <c r="W17" i="1"/>
  <c r="S17" i="1"/>
  <c r="T17" i="1" s="1"/>
  <c r="O85" i="1"/>
  <c r="P85" i="1" s="1"/>
  <c r="O86" i="1"/>
  <c r="P86" i="1" s="1"/>
  <c r="O90" i="1"/>
  <c r="P90" i="1" s="1"/>
  <c r="O91" i="1"/>
  <c r="P91" i="1" s="1"/>
  <c r="O92" i="1"/>
  <c r="P92" i="1" s="1"/>
  <c r="O93" i="1"/>
  <c r="P93" i="1" s="1"/>
  <c r="L85" i="1"/>
  <c r="M85" i="1" s="1"/>
  <c r="L86" i="1"/>
  <c r="M86" i="1" s="1"/>
  <c r="L90" i="1"/>
  <c r="M90" i="1" s="1"/>
  <c r="L91" i="1"/>
  <c r="M91" i="1" s="1"/>
  <c r="L92" i="1"/>
  <c r="M92" i="1" s="1"/>
  <c r="L93" i="1"/>
  <c r="M93" i="1" s="1"/>
  <c r="O84" i="1"/>
  <c r="P84" i="1" s="1"/>
  <c r="L84" i="1"/>
  <c r="M84" i="1" s="1"/>
  <c r="I85" i="1"/>
  <c r="J85" i="1" s="1"/>
  <c r="I86" i="1"/>
  <c r="J86" i="1" s="1"/>
  <c r="I90" i="1"/>
  <c r="J90" i="1" s="1"/>
  <c r="I91" i="1"/>
  <c r="J91" i="1" s="1"/>
  <c r="I92" i="1"/>
  <c r="J92" i="1" s="1"/>
  <c r="I93" i="1"/>
  <c r="J93" i="1" s="1"/>
  <c r="I84" i="1"/>
  <c r="J84" i="1" s="1"/>
  <c r="O80" i="1"/>
  <c r="P80" i="1" s="1"/>
  <c r="O53" i="1"/>
  <c r="P53" i="1" s="1"/>
  <c r="O54" i="1"/>
  <c r="P54" i="1" s="1"/>
  <c r="O62" i="1"/>
  <c r="P62" i="1" s="1"/>
  <c r="O66" i="1"/>
  <c r="P66" i="1" s="1"/>
  <c r="Q66" i="1" s="1"/>
  <c r="O68" i="1"/>
  <c r="P68" i="1" s="1"/>
  <c r="Q68" i="1" s="1"/>
  <c r="O55" i="1"/>
  <c r="P55" i="1" s="1"/>
  <c r="O78" i="1"/>
  <c r="P78" i="1" s="1"/>
  <c r="O81" i="1"/>
  <c r="P81" i="1" s="1"/>
  <c r="O75" i="1"/>
  <c r="P75" i="1" s="1"/>
  <c r="L75" i="1"/>
  <c r="M75" i="1" s="1"/>
  <c r="L80" i="1"/>
  <c r="M80" i="1" s="1"/>
  <c r="L53" i="1"/>
  <c r="M53" i="1" s="1"/>
  <c r="L54" i="1"/>
  <c r="M54" i="1" s="1"/>
  <c r="L62" i="1"/>
  <c r="M62" i="1" s="1"/>
  <c r="L55" i="1"/>
  <c r="M55" i="1" s="1"/>
  <c r="M78" i="1"/>
  <c r="L81" i="1"/>
  <c r="M81" i="1" s="1"/>
  <c r="I80" i="1"/>
  <c r="J80" i="1" s="1"/>
  <c r="I53" i="1"/>
  <c r="J53" i="1" s="1"/>
  <c r="I54" i="1"/>
  <c r="J54" i="1" s="1"/>
  <c r="J55" i="1"/>
  <c r="I78" i="1"/>
  <c r="J78" i="1" s="1"/>
  <c r="I81" i="1"/>
  <c r="J81" i="1" s="1"/>
  <c r="J75" i="1"/>
  <c r="L17" i="1"/>
  <c r="M17" i="1" s="1"/>
  <c r="O28" i="1"/>
  <c r="P28" i="1" s="1"/>
  <c r="O35" i="1"/>
  <c r="P35" i="1" s="1"/>
  <c r="P38" i="1"/>
  <c r="O33" i="1"/>
  <c r="P33" i="1" s="1"/>
  <c r="O34" i="1"/>
  <c r="P34" i="1" s="1"/>
  <c r="O44" i="1"/>
  <c r="P44" i="1" s="1"/>
  <c r="O29" i="1"/>
  <c r="P29" i="1" s="1"/>
  <c r="P37" i="1"/>
  <c r="P27" i="1"/>
  <c r="O40" i="1"/>
  <c r="P40" i="1" s="1"/>
  <c r="O36" i="1"/>
  <c r="P36" i="1" s="1"/>
  <c r="O39" i="1"/>
  <c r="P39" i="1" s="1"/>
  <c r="O31" i="1"/>
  <c r="P31" i="1" s="1"/>
  <c r="O42" i="1"/>
  <c r="P42" i="1" s="1"/>
  <c r="O32" i="1"/>
  <c r="P32" i="1" s="1"/>
  <c r="O30" i="1"/>
  <c r="P30" i="1" s="1"/>
  <c r="O43" i="1"/>
  <c r="P43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L28" i="1"/>
  <c r="M28" i="1" s="1"/>
  <c r="L35" i="1"/>
  <c r="M35" i="1" s="1"/>
  <c r="L38" i="1"/>
  <c r="M38" i="1" s="1"/>
  <c r="L33" i="1"/>
  <c r="M33" i="1" s="1"/>
  <c r="L34" i="1"/>
  <c r="M34" i="1" s="1"/>
  <c r="L44" i="1"/>
  <c r="M44" i="1" s="1"/>
  <c r="L29" i="1"/>
  <c r="M29" i="1" s="1"/>
  <c r="L37" i="1"/>
  <c r="M37" i="1" s="1"/>
  <c r="M27" i="1"/>
  <c r="L40" i="1"/>
  <c r="M40" i="1" s="1"/>
  <c r="L36" i="1"/>
  <c r="M36" i="1" s="1"/>
  <c r="L39" i="1"/>
  <c r="M39" i="1" s="1"/>
  <c r="L31" i="1"/>
  <c r="M31" i="1" s="1"/>
  <c r="L42" i="1"/>
  <c r="M42" i="1" s="1"/>
  <c r="L32" i="1"/>
  <c r="M32" i="1" s="1"/>
  <c r="L30" i="1"/>
  <c r="M30" i="1" s="1"/>
  <c r="L43" i="1"/>
  <c r="M43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O41" i="1"/>
  <c r="P41" i="1" s="1"/>
  <c r="L41" i="1"/>
  <c r="M41" i="1" s="1"/>
  <c r="I28" i="1"/>
  <c r="J28" i="1" s="1"/>
  <c r="I35" i="1"/>
  <c r="J35" i="1" s="1"/>
  <c r="I38" i="1"/>
  <c r="J38" i="1" s="1"/>
  <c r="I33" i="1"/>
  <c r="J33" i="1" s="1"/>
  <c r="I34" i="1"/>
  <c r="J34" i="1" s="1"/>
  <c r="I44" i="1"/>
  <c r="J44" i="1" s="1"/>
  <c r="I29" i="1"/>
  <c r="J29" i="1" s="1"/>
  <c r="I37" i="1"/>
  <c r="J37" i="1" s="1"/>
  <c r="J27" i="1"/>
  <c r="I40" i="1"/>
  <c r="J40" i="1" s="1"/>
  <c r="I36" i="1"/>
  <c r="J36" i="1" s="1"/>
  <c r="I39" i="1"/>
  <c r="J39" i="1" s="1"/>
  <c r="I31" i="1"/>
  <c r="J31" i="1" s="1"/>
  <c r="I42" i="1"/>
  <c r="J42" i="1" s="1"/>
  <c r="I32" i="1"/>
  <c r="J32" i="1" s="1"/>
  <c r="I30" i="1"/>
  <c r="J30" i="1" s="1"/>
  <c r="I43" i="1"/>
  <c r="J43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41" i="1"/>
  <c r="J41" i="1" s="1"/>
  <c r="O24" i="1"/>
  <c r="P24" i="1" s="1"/>
  <c r="O18" i="1"/>
  <c r="P18" i="1" s="1"/>
  <c r="O19" i="1"/>
  <c r="P19" i="1" s="1"/>
  <c r="O20" i="1"/>
  <c r="P20" i="1" s="1"/>
  <c r="O11" i="1"/>
  <c r="P11" i="1" s="1"/>
  <c r="O15" i="1"/>
  <c r="P15" i="1" s="1"/>
  <c r="O23" i="1"/>
  <c r="P23" i="1" s="1"/>
  <c r="O9" i="1"/>
  <c r="P9" i="1" s="1"/>
  <c r="O13" i="1"/>
  <c r="P13" i="1" s="1"/>
  <c r="O7" i="1"/>
  <c r="P7" i="1" s="1"/>
  <c r="O4" i="1"/>
  <c r="P4" i="1" s="1"/>
  <c r="O14" i="1"/>
  <c r="P14" i="1" s="1"/>
  <c r="O21" i="1"/>
  <c r="P21" i="1" s="1"/>
  <c r="O17" i="1"/>
  <c r="P17" i="1" s="1"/>
  <c r="L24" i="1"/>
  <c r="M24" i="1" s="1"/>
  <c r="L18" i="1"/>
  <c r="M18" i="1" s="1"/>
  <c r="L19" i="1"/>
  <c r="M19" i="1" s="1"/>
  <c r="L20" i="1"/>
  <c r="M20" i="1" s="1"/>
  <c r="L11" i="1"/>
  <c r="M11" i="1" s="1"/>
  <c r="L15" i="1"/>
  <c r="M15" i="1" s="1"/>
  <c r="L23" i="1"/>
  <c r="M23" i="1" s="1"/>
  <c r="L9" i="1"/>
  <c r="M9" i="1" s="1"/>
  <c r="L13" i="1"/>
  <c r="M13" i="1" s="1"/>
  <c r="L7" i="1"/>
  <c r="M7" i="1" s="1"/>
  <c r="L4" i="1"/>
  <c r="M4" i="1" s="1"/>
  <c r="L14" i="1"/>
  <c r="M14" i="1" s="1"/>
  <c r="L21" i="1"/>
  <c r="M21" i="1" s="1"/>
  <c r="J21" i="1"/>
  <c r="J14" i="1"/>
  <c r="I4" i="1"/>
  <c r="J4" i="1" s="1"/>
  <c r="J7" i="1"/>
  <c r="J13" i="1"/>
  <c r="J9" i="1"/>
  <c r="J23" i="1"/>
  <c r="J15" i="1"/>
  <c r="J11" i="1"/>
  <c r="J20" i="1"/>
  <c r="J19" i="1"/>
  <c r="J18" i="1"/>
  <c r="I24" i="1"/>
  <c r="J24" i="1" s="1"/>
  <c r="J17" i="1"/>
  <c r="AO70" i="6" l="1"/>
  <c r="CF69" i="5"/>
  <c r="G69" i="5" s="1"/>
  <c r="Q62" i="1"/>
  <c r="CF68" i="5"/>
  <c r="AO74" i="6"/>
  <c r="AO75" i="6"/>
  <c r="AO69" i="6"/>
  <c r="BD62" i="5"/>
  <c r="BE62" i="5" s="1"/>
  <c r="BD54" i="5"/>
  <c r="CF54" i="5" s="1"/>
  <c r="BE55" i="5"/>
  <c r="E55" i="5" s="1"/>
  <c r="CF55" i="5"/>
  <c r="AO19" i="6"/>
  <c r="AO60" i="6"/>
  <c r="AO66" i="6"/>
  <c r="AO20" i="6"/>
  <c r="AO30" i="6"/>
  <c r="AO28" i="6"/>
  <c r="AO27" i="6"/>
  <c r="AO23" i="6"/>
  <c r="AO40" i="6"/>
  <c r="AO42" i="6"/>
  <c r="AO43" i="6"/>
  <c r="AO44" i="6"/>
  <c r="AO45" i="6"/>
  <c r="AO56" i="6"/>
  <c r="AO65" i="6"/>
  <c r="Q53" i="1"/>
  <c r="Q55" i="1"/>
  <c r="Q80" i="1"/>
  <c r="Q78" i="1"/>
  <c r="Q75" i="1"/>
  <c r="AU85" i="1"/>
  <c r="AU92" i="1"/>
  <c r="AU54" i="1"/>
  <c r="AU75" i="1"/>
  <c r="AU62" i="1"/>
  <c r="AU78" i="1"/>
  <c r="AU86" i="1"/>
  <c r="AU93" i="1"/>
  <c r="AU55" i="1"/>
  <c r="BB70" i="6"/>
  <c r="BB65" i="6"/>
  <c r="AU4" i="1"/>
  <c r="AU23" i="1"/>
  <c r="AU19" i="1"/>
  <c r="AU28" i="1"/>
  <c r="AU34" i="1"/>
  <c r="AU27" i="1"/>
  <c r="AU31" i="1"/>
  <c r="AU43" i="1"/>
  <c r="AU48" i="1"/>
  <c r="AU80" i="1"/>
  <c r="AU66" i="1"/>
  <c r="AU81" i="1"/>
  <c r="AU90" i="1"/>
  <c r="AU53" i="1"/>
  <c r="AU68" i="1"/>
  <c r="AU84" i="1"/>
  <c r="AU91" i="1"/>
  <c r="AU35" i="1"/>
  <c r="AU40" i="1"/>
  <c r="AU45" i="1"/>
  <c r="AU38" i="1"/>
  <c r="AU29" i="1"/>
  <c r="AU36" i="1"/>
  <c r="AU32" i="1"/>
  <c r="AU46" i="1"/>
  <c r="AU50" i="1"/>
  <c r="AU44" i="1"/>
  <c r="AU42" i="1"/>
  <c r="AU49" i="1"/>
  <c r="AU41" i="1"/>
  <c r="AU33" i="1"/>
  <c r="AU37" i="1"/>
  <c r="AU39" i="1"/>
  <c r="AU30" i="1"/>
  <c r="AU47" i="1"/>
  <c r="AU7" i="1"/>
  <c r="AU18" i="1"/>
  <c r="AU21" i="1"/>
  <c r="AU13" i="1"/>
  <c r="AU11" i="1"/>
  <c r="AU24" i="1"/>
  <c r="AU17" i="1"/>
  <c r="AU15" i="1"/>
  <c r="AU14" i="1"/>
  <c r="AU9" i="1"/>
  <c r="AU20" i="1"/>
  <c r="BP74" i="6"/>
  <c r="G74" i="6" s="1"/>
  <c r="BP52" i="6"/>
  <c r="G52" i="6" s="1"/>
  <c r="BB74" i="6"/>
  <c r="BB40" i="6"/>
  <c r="BP75" i="6"/>
  <c r="G75" i="6" s="1"/>
  <c r="BB41" i="6"/>
  <c r="BP42" i="6"/>
  <c r="G42" i="6" s="1"/>
  <c r="BB43" i="6"/>
  <c r="BB26" i="6"/>
  <c r="BP43" i="6"/>
  <c r="G43" i="6" s="1"/>
  <c r="BB56" i="6"/>
  <c r="BP66" i="6"/>
  <c r="G66" i="6" s="1"/>
  <c r="BB66" i="6"/>
  <c r="BB69" i="6"/>
  <c r="BB23" i="6"/>
  <c r="BP69" i="6"/>
  <c r="BB12" i="6"/>
  <c r="BB19" i="6"/>
  <c r="BB44" i="6"/>
  <c r="BP44" i="6"/>
  <c r="G44" i="6" s="1"/>
  <c r="BP70" i="6"/>
  <c r="G70" i="6" s="1"/>
  <c r="BB75" i="6"/>
  <c r="BP19" i="6"/>
  <c r="G19" i="6" s="1"/>
  <c r="BB20" i="6"/>
  <c r="BP20" i="6"/>
  <c r="G20" i="6" s="1"/>
  <c r="BP23" i="6"/>
  <c r="BP45" i="6"/>
  <c r="G45" i="6" s="1"/>
  <c r="BB48" i="6"/>
  <c r="BP60" i="6"/>
  <c r="BP56" i="6"/>
  <c r="G56" i="6" s="1"/>
  <c r="BB42" i="6"/>
  <c r="BB45" i="6"/>
  <c r="BP40" i="6"/>
  <c r="G40" i="6" s="1"/>
  <c r="BP65" i="6"/>
  <c r="G65" i="6" s="1"/>
  <c r="BB60" i="6"/>
  <c r="BB18" i="6"/>
  <c r="U65" i="6"/>
  <c r="CF57" i="5"/>
  <c r="G57" i="5" s="1"/>
  <c r="CF91" i="5"/>
  <c r="G91" i="5" s="1"/>
  <c r="CF47" i="5"/>
  <c r="G47" i="5" s="1"/>
  <c r="CF41" i="5"/>
  <c r="G41" i="5" s="1"/>
  <c r="CF50" i="5"/>
  <c r="G50" i="5" s="1"/>
  <c r="CF44" i="5"/>
  <c r="G44" i="5" s="1"/>
  <c r="CF95" i="5"/>
  <c r="G95" i="5" s="1"/>
  <c r="CF75" i="5"/>
  <c r="G75" i="5" s="1"/>
  <c r="CF79" i="5"/>
  <c r="G79" i="5" s="1"/>
  <c r="CF81" i="5"/>
  <c r="G81" i="5" s="1"/>
  <c r="CF43" i="5"/>
  <c r="G43" i="5" s="1"/>
  <c r="CF19" i="5"/>
  <c r="CF86" i="5"/>
  <c r="G86" i="5" s="1"/>
  <c r="CF8" i="5"/>
  <c r="CF48" i="5"/>
  <c r="G48" i="5" s="1"/>
  <c r="CF42" i="5"/>
  <c r="G42" i="5" s="1"/>
  <c r="CF82" i="5"/>
  <c r="G82" i="5" s="1"/>
  <c r="CF89" i="5"/>
  <c r="G89" i="5" s="1"/>
  <c r="CF46" i="5"/>
  <c r="G46" i="5" s="1"/>
  <c r="CF40" i="5"/>
  <c r="G40" i="5" s="1"/>
  <c r="CF80" i="5"/>
  <c r="G80" i="5" s="1"/>
  <c r="CF88" i="5"/>
  <c r="G88" i="5" s="1"/>
  <c r="CF77" i="5"/>
  <c r="G77" i="5" s="1"/>
  <c r="CF45" i="5"/>
  <c r="G45" i="5" s="1"/>
  <c r="CF96" i="5"/>
  <c r="G96" i="5" s="1"/>
  <c r="BE89" i="5"/>
  <c r="BE96" i="5"/>
  <c r="BE8" i="5"/>
  <c r="BE88" i="5"/>
  <c r="BE26" i="5"/>
  <c r="BE23" i="5"/>
  <c r="BE91" i="5"/>
  <c r="BE95" i="5"/>
  <c r="BE57" i="5"/>
  <c r="BE21" i="5"/>
  <c r="BE25" i="5"/>
  <c r="BD56" i="5"/>
  <c r="BE56" i="5" s="1"/>
  <c r="BE19" i="5"/>
  <c r="BE59" i="5"/>
  <c r="BE90" i="5"/>
  <c r="BE86" i="5"/>
  <c r="U53" i="5"/>
  <c r="BE65" i="5"/>
  <c r="AQ59" i="5"/>
  <c r="AR59" i="5" s="1"/>
  <c r="Q40" i="1"/>
  <c r="AE65" i="6"/>
  <c r="BP27" i="6"/>
  <c r="AN12" i="6"/>
  <c r="AO12" i="6" s="1"/>
  <c r="AN18" i="6"/>
  <c r="BP18" i="6" s="1"/>
  <c r="G18" i="6" s="1"/>
  <c r="U18" i="6"/>
  <c r="AE18" i="6"/>
  <c r="U70" i="6"/>
  <c r="T41" i="6"/>
  <c r="BB33" i="6"/>
  <c r="AN48" i="6"/>
  <c r="AO48" i="6" s="1"/>
  <c r="BB30" i="6"/>
  <c r="U74" i="6"/>
  <c r="AE23" i="6"/>
  <c r="AE43" i="6"/>
  <c r="AE12" i="6"/>
  <c r="BB28" i="6"/>
  <c r="AD48" i="6"/>
  <c r="AE48" i="6" s="1"/>
  <c r="AE27" i="6"/>
  <c r="AE44" i="6"/>
  <c r="U52" i="6"/>
  <c r="U44" i="6"/>
  <c r="T48" i="6"/>
  <c r="AE45" i="6"/>
  <c r="AE42" i="6"/>
  <c r="AE74" i="6"/>
  <c r="T30" i="6"/>
  <c r="U42" i="6"/>
  <c r="U66" i="6"/>
  <c r="AE66" i="6"/>
  <c r="U75" i="6"/>
  <c r="T33" i="6"/>
  <c r="AN33" i="6"/>
  <c r="AO33" i="6" s="1"/>
  <c r="U27" i="6"/>
  <c r="AE40" i="6"/>
  <c r="AN41" i="6"/>
  <c r="AO41" i="6" s="1"/>
  <c r="AN26" i="6"/>
  <c r="AO26" i="6" s="1"/>
  <c r="AE60" i="6"/>
  <c r="U69" i="6"/>
  <c r="U19" i="6"/>
  <c r="U60" i="6"/>
  <c r="AE70" i="6"/>
  <c r="AE69" i="6"/>
  <c r="AE75" i="6"/>
  <c r="AE19" i="6"/>
  <c r="AE33" i="6"/>
  <c r="U12" i="6"/>
  <c r="AE20" i="6"/>
  <c r="U20" i="6"/>
  <c r="U40" i="6"/>
  <c r="AD30" i="6"/>
  <c r="AE30" i="6" s="1"/>
  <c r="U45" i="6"/>
  <c r="AD41" i="6"/>
  <c r="AE41" i="6" s="1"/>
  <c r="AD28" i="6"/>
  <c r="AE28" i="6" s="1"/>
  <c r="AD26" i="6"/>
  <c r="T28" i="6"/>
  <c r="U43" i="6"/>
  <c r="T26" i="6"/>
  <c r="U23" i="6"/>
  <c r="U56" i="6"/>
  <c r="AE52" i="6"/>
  <c r="AE56" i="6"/>
  <c r="AG56" i="5"/>
  <c r="AH56" i="5" s="1"/>
  <c r="AG21" i="5"/>
  <c r="AH21" i="5" s="1"/>
  <c r="AG72" i="5"/>
  <c r="AH72" i="5" s="1"/>
  <c r="AG53" i="5"/>
  <c r="AG71" i="5"/>
  <c r="CF71" i="5" s="1"/>
  <c r="T90" i="5"/>
  <c r="AQ49" i="5"/>
  <c r="AG78" i="5"/>
  <c r="CF78" i="5" s="1"/>
  <c r="AG74" i="5"/>
  <c r="CF74" i="5" s="1"/>
  <c r="AG60" i="5"/>
  <c r="AH60" i="5" s="1"/>
  <c r="AG20" i="5"/>
  <c r="AH20" i="5" s="1"/>
  <c r="BD27" i="5"/>
  <c r="BE27" i="5" s="1"/>
  <c r="AG62" i="5"/>
  <c r="AH62" i="5" s="1"/>
  <c r="BD60" i="5"/>
  <c r="BE60" i="5" s="1"/>
  <c r="BD53" i="5"/>
  <c r="BE53" i="5" s="1"/>
  <c r="AQ27" i="5"/>
  <c r="BD58" i="5"/>
  <c r="CF58" i="5" s="1"/>
  <c r="AH68" i="5"/>
  <c r="AG18" i="5"/>
  <c r="AH18" i="5" s="1"/>
  <c r="T18" i="5"/>
  <c r="T20" i="5"/>
  <c r="U57" i="5"/>
  <c r="AH73" i="5"/>
  <c r="AQ62" i="5"/>
  <c r="AR62" i="5" s="1"/>
  <c r="BD20" i="5"/>
  <c r="BE20" i="5" s="1"/>
  <c r="AQ25" i="5"/>
  <c r="AR25" i="5" s="1"/>
  <c r="T76" i="5"/>
  <c r="CF76" i="5" s="1"/>
  <c r="AH76" i="5"/>
  <c r="AH59" i="5"/>
  <c r="AQ65" i="5"/>
  <c r="CF65" i="5" s="1"/>
  <c r="T62" i="5"/>
  <c r="T60" i="5"/>
  <c r="T56" i="5"/>
  <c r="T59" i="5"/>
  <c r="AR68" i="5"/>
  <c r="BD18" i="5"/>
  <c r="BE18" i="5" s="1"/>
  <c r="AR69" i="5"/>
  <c r="AR54" i="5"/>
  <c r="AR53" i="5"/>
  <c r="AH75" i="5"/>
  <c r="AH57" i="5"/>
  <c r="Q31" i="1"/>
  <c r="Q43" i="1"/>
  <c r="Q27" i="1"/>
  <c r="Q28" i="1"/>
  <c r="U74" i="5"/>
  <c r="U54" i="5"/>
  <c r="Q29" i="1"/>
  <c r="AH77" i="5"/>
  <c r="Q93" i="1"/>
  <c r="AH65" i="5"/>
  <c r="AH54" i="5"/>
  <c r="AH69" i="5"/>
  <c r="U71" i="5"/>
  <c r="U65" i="5"/>
  <c r="U75" i="5"/>
  <c r="U69" i="5"/>
  <c r="U68" i="5"/>
  <c r="U73" i="5"/>
  <c r="U72" i="5"/>
  <c r="U77" i="5"/>
  <c r="AH58" i="5"/>
  <c r="T21" i="5"/>
  <c r="U47" i="5"/>
  <c r="AR42" i="5"/>
  <c r="AR47" i="5"/>
  <c r="U78" i="5"/>
  <c r="U40" i="5"/>
  <c r="U48" i="5"/>
  <c r="U45" i="5"/>
  <c r="U44" i="5"/>
  <c r="AH43" i="5"/>
  <c r="AR45" i="5"/>
  <c r="AR44" i="5"/>
  <c r="AR20" i="5"/>
  <c r="AR48" i="5"/>
  <c r="U49" i="5"/>
  <c r="U50" i="5"/>
  <c r="AH90" i="5"/>
  <c r="U86" i="5"/>
  <c r="U42" i="5"/>
  <c r="AR50" i="5"/>
  <c r="U58" i="5"/>
  <c r="AR40" i="5"/>
  <c r="AR90" i="5"/>
  <c r="U91" i="5"/>
  <c r="AH81" i="5"/>
  <c r="AH80" i="5"/>
  <c r="U79" i="5"/>
  <c r="AR56" i="5"/>
  <c r="U81" i="5"/>
  <c r="AR95" i="5"/>
  <c r="U96" i="5"/>
  <c r="AR96" i="5"/>
  <c r="U82" i="5"/>
  <c r="U19" i="5"/>
  <c r="U41" i="5"/>
  <c r="AR58" i="5"/>
  <c r="AH88" i="5"/>
  <c r="AH86" i="5"/>
  <c r="AR18" i="5"/>
  <c r="AR41" i="5"/>
  <c r="AH46" i="5"/>
  <c r="AH95" i="5"/>
  <c r="AH96" i="5"/>
  <c r="AR23" i="5"/>
  <c r="AH82" i="5"/>
  <c r="U8" i="5"/>
  <c r="AH47" i="5"/>
  <c r="AR91" i="5"/>
  <c r="U89" i="5"/>
  <c r="AR89" i="5"/>
  <c r="AH8" i="5"/>
  <c r="AH42" i="5"/>
  <c r="AR60" i="5"/>
  <c r="AR88" i="5"/>
  <c r="U43" i="5"/>
  <c r="AR46" i="5"/>
  <c r="AR8" i="5"/>
  <c r="AH40" i="5"/>
  <c r="AH41" i="5"/>
  <c r="AR21" i="5"/>
  <c r="U80" i="5"/>
  <c r="AR19" i="5"/>
  <c r="U46" i="5"/>
  <c r="AH44" i="5"/>
  <c r="AH48" i="5"/>
  <c r="U88" i="5"/>
  <c r="AR43" i="5"/>
  <c r="AR26" i="5"/>
  <c r="AH19" i="5"/>
  <c r="AH50" i="5"/>
  <c r="AH45" i="5"/>
  <c r="AH79" i="5"/>
  <c r="AH91" i="5"/>
  <c r="AR86" i="5"/>
  <c r="AH49" i="5"/>
  <c r="AH89" i="5"/>
  <c r="U95" i="5"/>
  <c r="Q47" i="1"/>
  <c r="Q39" i="1"/>
  <c r="Q33" i="1"/>
  <c r="AK78" i="1"/>
  <c r="Q84" i="1"/>
  <c r="AK48" i="1"/>
  <c r="AK27" i="1"/>
  <c r="AK55" i="1"/>
  <c r="AK28" i="1"/>
  <c r="AK45" i="1"/>
  <c r="Q90" i="1"/>
  <c r="AK50" i="1"/>
  <c r="Q85" i="1"/>
  <c r="AK36" i="1"/>
  <c r="AK54" i="1"/>
  <c r="AK85" i="1"/>
  <c r="AK90" i="1"/>
  <c r="AK32" i="1"/>
  <c r="AK75" i="1"/>
  <c r="AK92" i="1"/>
  <c r="AK38" i="1"/>
  <c r="AK43" i="1"/>
  <c r="AK86" i="1"/>
  <c r="AK29" i="1"/>
  <c r="AK42" i="1"/>
  <c r="AK49" i="1"/>
  <c r="AK80" i="1"/>
  <c r="AK93" i="1"/>
  <c r="AK46" i="1"/>
  <c r="AK81" i="1"/>
  <c r="AA41" i="1"/>
  <c r="AK35" i="1"/>
  <c r="AK33" i="1"/>
  <c r="AK62" i="1"/>
  <c r="AK68" i="1"/>
  <c r="AK39" i="1"/>
  <c r="AK37" i="1"/>
  <c r="AK47" i="1"/>
  <c r="AK30" i="1"/>
  <c r="AK21" i="1"/>
  <c r="AK23" i="1"/>
  <c r="AK11" i="1"/>
  <c r="E10" i="1" s="1"/>
  <c r="AK19" i="1"/>
  <c r="AK4" i="1"/>
  <c r="AK20" i="1"/>
  <c r="AK24" i="1"/>
  <c r="AK14" i="1"/>
  <c r="E5" i="1" s="1"/>
  <c r="AK7" i="1"/>
  <c r="AK13" i="1"/>
  <c r="AK18" i="1"/>
  <c r="AK34" i="1"/>
  <c r="AK53" i="1"/>
  <c r="AK66" i="1"/>
  <c r="AK84" i="1"/>
  <c r="AK17" i="1"/>
  <c r="AK15" i="1"/>
  <c r="AK41" i="1"/>
  <c r="AK91" i="1"/>
  <c r="AK40" i="1"/>
  <c r="AK31" i="1"/>
  <c r="AK9" i="1"/>
  <c r="AK44" i="1"/>
  <c r="AA53" i="1"/>
  <c r="Q91" i="1"/>
  <c r="Q86" i="1"/>
  <c r="AA86" i="1"/>
  <c r="AA84" i="1"/>
  <c r="Q24" i="1"/>
  <c r="Q23" i="1"/>
  <c r="Q92" i="1"/>
  <c r="Q18" i="1"/>
  <c r="Q13" i="1"/>
  <c r="Q34" i="1"/>
  <c r="AA37" i="1"/>
  <c r="Q46" i="1"/>
  <c r="Q36" i="1"/>
  <c r="Q38" i="1"/>
  <c r="AA54" i="1"/>
  <c r="AA55" i="1"/>
  <c r="AA81" i="1"/>
  <c r="Q45" i="1"/>
  <c r="Q35" i="1"/>
  <c r="Q11" i="1"/>
  <c r="Q41" i="1"/>
  <c r="Q54" i="1"/>
  <c r="AA91" i="1"/>
  <c r="Q50" i="1"/>
  <c r="Q32" i="1"/>
  <c r="Q49" i="1"/>
  <c r="Q42" i="1"/>
  <c r="Q44" i="1"/>
  <c r="AA48" i="1"/>
  <c r="AA44" i="1"/>
  <c r="AA35" i="1"/>
  <c r="AA43" i="1"/>
  <c r="AA32" i="1"/>
  <c r="AA36" i="1"/>
  <c r="AA47" i="1"/>
  <c r="AA34" i="1"/>
  <c r="AA39" i="1"/>
  <c r="AA33" i="1"/>
  <c r="AA40" i="1"/>
  <c r="AA21" i="1"/>
  <c r="AA19" i="1"/>
  <c r="AA7" i="1"/>
  <c r="AA15" i="1"/>
  <c r="AA24" i="1"/>
  <c r="AA17" i="1"/>
  <c r="AA14" i="1"/>
  <c r="AA9" i="1"/>
  <c r="AA31" i="1"/>
  <c r="AA46" i="1"/>
  <c r="AA50" i="1"/>
  <c r="AA80" i="1"/>
  <c r="AA92" i="1"/>
  <c r="AA85" i="1"/>
  <c r="AA90" i="1"/>
  <c r="AA42" i="1"/>
  <c r="AA4" i="1"/>
  <c r="AA23" i="1"/>
  <c r="AA11" i="1"/>
  <c r="AA30" i="1"/>
  <c r="AA45" i="1"/>
  <c r="AA49" i="1"/>
  <c r="AA93" i="1"/>
  <c r="AA13" i="1"/>
  <c r="AA20" i="1"/>
  <c r="AA28" i="1"/>
  <c r="AA78" i="1"/>
  <c r="AA18" i="1"/>
  <c r="AA38" i="1"/>
  <c r="AA29" i="1"/>
  <c r="AA27" i="1"/>
  <c r="Q81" i="1"/>
  <c r="Q30" i="1"/>
  <c r="Q37" i="1"/>
  <c r="Q48" i="1"/>
  <c r="Q19" i="1"/>
  <c r="Q20" i="1"/>
  <c r="Q15" i="1"/>
  <c r="Q9" i="1"/>
  <c r="Q4" i="1"/>
  <c r="Q21" i="1"/>
  <c r="Q14" i="1"/>
  <c r="Q17" i="1"/>
  <c r="Q7" i="1"/>
  <c r="AR27" i="5" l="1"/>
  <c r="E27" i="5" s="1"/>
  <c r="CF27" i="5"/>
  <c r="BE54" i="5"/>
  <c r="E54" i="5" s="1"/>
  <c r="G60" i="6"/>
  <c r="G59" i="6"/>
  <c r="CF53" i="5"/>
  <c r="AO18" i="6"/>
  <c r="E18" i="6" s="1"/>
  <c r="E37" i="1"/>
  <c r="E14" i="1"/>
  <c r="E86" i="1"/>
  <c r="F86" i="1" s="1"/>
  <c r="E93" i="1"/>
  <c r="F93" i="1" s="1"/>
  <c r="CF21" i="5"/>
  <c r="CF60" i="5"/>
  <c r="E66" i="1"/>
  <c r="E75" i="1"/>
  <c r="E54" i="1"/>
  <c r="E38" i="1"/>
  <c r="E30" i="1"/>
  <c r="E68" i="1"/>
  <c r="E44" i="1"/>
  <c r="E50" i="1"/>
  <c r="F50" i="1" s="1"/>
  <c r="G50" i="1" s="1"/>
  <c r="E41" i="1"/>
  <c r="E36" i="1"/>
  <c r="E91" i="1"/>
  <c r="F91" i="1" s="1"/>
  <c r="E90" i="1"/>
  <c r="F90" i="1" s="1"/>
  <c r="E33" i="1"/>
  <c r="E28" i="1"/>
  <c r="E9" i="1"/>
  <c r="E53" i="1"/>
  <c r="E81" i="1"/>
  <c r="F81" i="1" s="1"/>
  <c r="E92" i="1"/>
  <c r="F92" i="1" s="1"/>
  <c r="E62" i="1"/>
  <c r="E84" i="1"/>
  <c r="E78" i="1"/>
  <c r="F78" i="1" s="1"/>
  <c r="E55" i="1"/>
  <c r="E80" i="1"/>
  <c r="F80" i="1" s="1"/>
  <c r="E46" i="1"/>
  <c r="F46" i="1" s="1"/>
  <c r="G46" i="1" s="1"/>
  <c r="E85" i="1"/>
  <c r="E39" i="1"/>
  <c r="E32" i="1"/>
  <c r="E31" i="1"/>
  <c r="E48" i="1"/>
  <c r="F48" i="1" s="1"/>
  <c r="G48" i="1" s="1"/>
  <c r="E49" i="1"/>
  <c r="F49" i="1" s="1"/>
  <c r="G49" i="1" s="1"/>
  <c r="E35" i="1"/>
  <c r="E47" i="1"/>
  <c r="F47" i="1" s="1"/>
  <c r="G47" i="1" s="1"/>
  <c r="E43" i="1"/>
  <c r="E45" i="1"/>
  <c r="E34" i="1"/>
  <c r="E42" i="1"/>
  <c r="E29" i="1"/>
  <c r="E27" i="1"/>
  <c r="E40" i="1"/>
  <c r="E15" i="1"/>
  <c r="E23" i="1"/>
  <c r="E17" i="1"/>
  <c r="E7" i="1"/>
  <c r="E4" i="1"/>
  <c r="E19" i="1"/>
  <c r="F19" i="1" s="1"/>
  <c r="G19" i="1" s="1"/>
  <c r="E11" i="1"/>
  <c r="E18" i="1"/>
  <c r="F18" i="1" s="1"/>
  <c r="G18" i="1" s="1"/>
  <c r="E21" i="1"/>
  <c r="E20" i="1"/>
  <c r="F20" i="1" s="1"/>
  <c r="G20" i="1" s="1"/>
  <c r="E13" i="1"/>
  <c r="E24" i="1"/>
  <c r="F24" i="1" s="1"/>
  <c r="G24" i="1" s="1"/>
  <c r="E23" i="6"/>
  <c r="E75" i="6"/>
  <c r="F75" i="6" s="1"/>
  <c r="E66" i="6"/>
  <c r="F66" i="6" s="1"/>
  <c r="H66" i="6" s="1"/>
  <c r="E52" i="6"/>
  <c r="U41" i="6"/>
  <c r="E41" i="6" s="1"/>
  <c r="BP41" i="6"/>
  <c r="G41" i="6" s="1"/>
  <c r="E70" i="6"/>
  <c r="BP26" i="6"/>
  <c r="G26" i="6" s="1"/>
  <c r="E60" i="6"/>
  <c r="BB27" i="6"/>
  <c r="E27" i="6" s="1"/>
  <c r="E43" i="6"/>
  <c r="E19" i="6"/>
  <c r="E42" i="6"/>
  <c r="U48" i="6"/>
  <c r="E48" i="6" s="1"/>
  <c r="BP48" i="6"/>
  <c r="E74" i="6"/>
  <c r="E56" i="6"/>
  <c r="F56" i="6" s="1"/>
  <c r="H56" i="6" s="1"/>
  <c r="E40" i="6"/>
  <c r="E12" i="6"/>
  <c r="E69" i="6"/>
  <c r="U33" i="6"/>
  <c r="E33" i="6" s="1"/>
  <c r="BP33" i="6"/>
  <c r="G33" i="6" s="1"/>
  <c r="U30" i="6"/>
  <c r="E30" i="6" s="1"/>
  <c r="BP30" i="6"/>
  <c r="G30" i="6" s="1"/>
  <c r="E44" i="6"/>
  <c r="BP12" i="6"/>
  <c r="G14" i="6" s="1"/>
  <c r="BP28" i="6"/>
  <c r="E45" i="6"/>
  <c r="E20" i="6"/>
  <c r="E65" i="6"/>
  <c r="E69" i="5"/>
  <c r="E88" i="5"/>
  <c r="CF59" i="5"/>
  <c r="E8" i="5"/>
  <c r="E91" i="5"/>
  <c r="E86" i="5"/>
  <c r="E48" i="5"/>
  <c r="E73" i="5"/>
  <c r="CF56" i="5"/>
  <c r="E41" i="5"/>
  <c r="E95" i="5"/>
  <c r="F95" i="5" s="1"/>
  <c r="E46" i="5"/>
  <c r="E82" i="5"/>
  <c r="F82" i="5" s="1"/>
  <c r="H82" i="5" s="1"/>
  <c r="E75" i="5"/>
  <c r="CF20" i="5"/>
  <c r="E23" i="5"/>
  <c r="E44" i="5"/>
  <c r="E77" i="5"/>
  <c r="F77" i="5" s="1"/>
  <c r="H77" i="5" s="1"/>
  <c r="CF18" i="5"/>
  <c r="CF90" i="5"/>
  <c r="G90" i="5" s="1"/>
  <c r="E80" i="5"/>
  <c r="E81" i="5"/>
  <c r="E42" i="5"/>
  <c r="E45" i="5"/>
  <c r="E72" i="5"/>
  <c r="CF26" i="5"/>
  <c r="CF23" i="5"/>
  <c r="G23" i="5" s="1"/>
  <c r="E25" i="5"/>
  <c r="E43" i="5"/>
  <c r="E89" i="5"/>
  <c r="E19" i="5"/>
  <c r="E26" i="5"/>
  <c r="E40" i="5"/>
  <c r="E47" i="5"/>
  <c r="E68" i="5"/>
  <c r="CF72" i="5"/>
  <c r="CF49" i="5"/>
  <c r="G49" i="5" s="1"/>
  <c r="E96" i="5"/>
  <c r="F96" i="5" s="1"/>
  <c r="E79" i="5"/>
  <c r="E50" i="5"/>
  <c r="F50" i="5" s="1"/>
  <c r="H50" i="5" s="1"/>
  <c r="CF62" i="5"/>
  <c r="E57" i="5"/>
  <c r="F57" i="5" s="1"/>
  <c r="CF25" i="5"/>
  <c r="CF73" i="5"/>
  <c r="BE58" i="5"/>
  <c r="E58" i="5" s="1"/>
  <c r="F58" i="5" s="1"/>
  <c r="AR49" i="5"/>
  <c r="E49" i="5" s="1"/>
  <c r="AH71" i="5"/>
  <c r="E71" i="5" s="1"/>
  <c r="U21" i="5"/>
  <c r="E21" i="5" s="1"/>
  <c r="U59" i="5"/>
  <c r="E59" i="5" s="1"/>
  <c r="F59" i="5" s="1"/>
  <c r="U90" i="5"/>
  <c r="E90" i="5" s="1"/>
  <c r="AH53" i="5"/>
  <c r="E53" i="5" s="1"/>
  <c r="U56" i="5"/>
  <c r="E56" i="5" s="1"/>
  <c r="F56" i="5" s="1"/>
  <c r="U20" i="5"/>
  <c r="E20" i="5" s="1"/>
  <c r="AH74" i="5"/>
  <c r="E74" i="5" s="1"/>
  <c r="U60" i="5"/>
  <c r="E60" i="5" s="1"/>
  <c r="F60" i="5" s="1"/>
  <c r="U18" i="5"/>
  <c r="E18" i="5" s="1"/>
  <c r="U62" i="5"/>
  <c r="E62" i="5" s="1"/>
  <c r="AR65" i="5"/>
  <c r="E65" i="5" s="1"/>
  <c r="AH78" i="5"/>
  <c r="E78" i="5" s="1"/>
  <c r="U76" i="5"/>
  <c r="E76" i="5" s="1"/>
  <c r="G69" i="6"/>
  <c r="AE26" i="6"/>
  <c r="U28" i="6"/>
  <c r="E28" i="6" s="1"/>
  <c r="U26" i="6"/>
  <c r="F5" i="6" l="1"/>
  <c r="H5" i="6" s="1"/>
  <c r="G58" i="5"/>
  <c r="F62" i="6"/>
  <c r="G7" i="5"/>
  <c r="F7" i="5"/>
  <c r="H7" i="5" s="1"/>
  <c r="F74" i="1"/>
  <c r="G74" i="1" s="1"/>
  <c r="F49" i="6"/>
  <c r="F68" i="1"/>
  <c r="G68" i="1" s="1"/>
  <c r="F65" i="1"/>
  <c r="G65" i="1" s="1"/>
  <c r="F67" i="1"/>
  <c r="F73" i="1"/>
  <c r="G73" i="1" s="1"/>
  <c r="F72" i="1"/>
  <c r="G72" i="1" s="1"/>
  <c r="F71" i="1"/>
  <c r="G71" i="1" s="1"/>
  <c r="F64" i="1"/>
  <c r="G64" i="1" s="1"/>
  <c r="F69" i="1"/>
  <c r="G69" i="1" s="1"/>
  <c r="F70" i="1"/>
  <c r="G70" i="1" s="1"/>
  <c r="F75" i="1"/>
  <c r="G75" i="1" s="1"/>
  <c r="F66" i="1"/>
  <c r="G66" i="1" s="1"/>
  <c r="F45" i="1"/>
  <c r="G45" i="1" s="1"/>
  <c r="F43" i="1"/>
  <c r="G43" i="1" s="1"/>
  <c r="G81" i="1"/>
  <c r="F61" i="1"/>
  <c r="G61" i="1" s="1"/>
  <c r="G77" i="1"/>
  <c r="G76" i="1"/>
  <c r="F59" i="1"/>
  <c r="G59" i="1" s="1"/>
  <c r="G25" i="5"/>
  <c r="H61" i="5"/>
  <c r="F64" i="5"/>
  <c r="H64" i="5" s="1"/>
  <c r="F66" i="5"/>
  <c r="H66" i="5" s="1"/>
  <c r="F87" i="5"/>
  <c r="F24" i="5"/>
  <c r="H24" i="5" s="1"/>
  <c r="F86" i="5"/>
  <c r="F85" i="5"/>
  <c r="G50" i="6"/>
  <c r="G31" i="6"/>
  <c r="F59" i="6"/>
  <c r="H59" i="6" s="1"/>
  <c r="F61" i="6"/>
  <c r="F70" i="5"/>
  <c r="H70" i="5" s="1"/>
  <c r="F67" i="5"/>
  <c r="H67" i="5" s="1"/>
  <c r="G55" i="5"/>
  <c r="F55" i="5"/>
  <c r="H55" i="5" s="1"/>
  <c r="F28" i="5"/>
  <c r="G29" i="5"/>
  <c r="F63" i="1"/>
  <c r="F29" i="5"/>
  <c r="H29" i="5" s="1"/>
  <c r="G25" i="6"/>
  <c r="F50" i="6"/>
  <c r="F16" i="6"/>
  <c r="H16" i="6" s="1"/>
  <c r="F56" i="1"/>
  <c r="G56" i="1" s="1"/>
  <c r="G28" i="6"/>
  <c r="G15" i="6"/>
  <c r="G10" i="6"/>
  <c r="G35" i="6"/>
  <c r="G68" i="5"/>
  <c r="F5" i="5"/>
  <c r="H5" i="5" s="1"/>
  <c r="F15" i="5"/>
  <c r="H15" i="5" s="1"/>
  <c r="G15" i="5"/>
  <c r="G5" i="5"/>
  <c r="G22" i="5"/>
  <c r="F63" i="5"/>
  <c r="H63" i="5" s="1"/>
  <c r="F22" i="5"/>
  <c r="H22" i="5" s="1"/>
  <c r="G12" i="6"/>
  <c r="G13" i="6"/>
  <c r="G11" i="6"/>
  <c r="G24" i="6"/>
  <c r="G27" i="6"/>
  <c r="G23" i="6"/>
  <c r="F15" i="6"/>
  <c r="H15" i="6" s="1"/>
  <c r="G54" i="5"/>
  <c r="G19" i="5"/>
  <c r="G26" i="5"/>
  <c r="G6" i="5"/>
  <c r="G4" i="5"/>
  <c r="F4" i="5"/>
  <c r="H4" i="5" s="1"/>
  <c r="F6" i="5"/>
  <c r="H6" i="5" s="1"/>
  <c r="F8" i="1"/>
  <c r="G8" i="1" s="1"/>
  <c r="F6" i="1"/>
  <c r="G6" i="1" s="1"/>
  <c r="F52" i="6"/>
  <c r="H52" i="6" s="1"/>
  <c r="F51" i="6"/>
  <c r="F10" i="1"/>
  <c r="G10" i="1" s="1"/>
  <c r="F12" i="1"/>
  <c r="G12" i="1" s="1"/>
  <c r="F5" i="1"/>
  <c r="G5" i="1" s="1"/>
  <c r="F16" i="1"/>
  <c r="G16" i="1" s="1"/>
  <c r="F22" i="1"/>
  <c r="G22" i="1" s="1"/>
  <c r="G79" i="1"/>
  <c r="F58" i="1"/>
  <c r="G58" i="1" s="1"/>
  <c r="F60" i="1"/>
  <c r="G60" i="1" s="1"/>
  <c r="G78" i="1"/>
  <c r="F57" i="1"/>
  <c r="G57" i="1" s="1"/>
  <c r="F33" i="1"/>
  <c r="G33" i="1" s="1"/>
  <c r="G4" i="6"/>
  <c r="F13" i="6"/>
  <c r="H13" i="6" s="1"/>
  <c r="H4" i="6"/>
  <c r="F14" i="6"/>
  <c r="H14" i="6" s="1"/>
  <c r="F10" i="6"/>
  <c r="H10" i="6" s="1"/>
  <c r="F11" i="6"/>
  <c r="H11" i="6" s="1"/>
  <c r="E26" i="6"/>
  <c r="F24" i="6" s="1"/>
  <c r="H24" i="6" s="1"/>
  <c r="G71" i="5"/>
  <c r="G20" i="5"/>
  <c r="G73" i="5"/>
  <c r="G60" i="5"/>
  <c r="F54" i="1"/>
  <c r="G54" i="1" s="1"/>
  <c r="G72" i="5"/>
  <c r="G65" i="5"/>
  <c r="G74" i="5"/>
  <c r="G21" i="5"/>
  <c r="G62" i="5"/>
  <c r="G59" i="5"/>
  <c r="G53" i="5"/>
  <c r="G78" i="5"/>
  <c r="G76" i="5"/>
  <c r="G18" i="5"/>
  <c r="G8" i="5"/>
  <c r="G56" i="5"/>
  <c r="G27" i="5"/>
  <c r="F74" i="6"/>
  <c r="F48" i="6"/>
  <c r="G48" i="6"/>
  <c r="F18" i="6"/>
  <c r="H18" i="6" s="1"/>
  <c r="F70" i="6"/>
  <c r="F69" i="6"/>
  <c r="H69" i="6" s="1"/>
  <c r="F20" i="6"/>
  <c r="H20" i="6" s="1"/>
  <c r="F12" i="6"/>
  <c r="H12" i="6" s="1"/>
  <c r="F19" i="6"/>
  <c r="H19" i="6" s="1"/>
  <c r="F60" i="6"/>
  <c r="H60" i="6" s="1"/>
  <c r="F40" i="6"/>
  <c r="H40" i="6" s="1"/>
  <c r="F72" i="5"/>
  <c r="H72" i="5" s="1"/>
  <c r="F53" i="5"/>
  <c r="H53" i="5" s="1"/>
  <c r="F73" i="5"/>
  <c r="H73" i="5" s="1"/>
  <c r="F65" i="5"/>
  <c r="H65" i="5" s="1"/>
  <c r="F54" i="5"/>
  <c r="H54" i="5" s="1"/>
  <c r="F49" i="5"/>
  <c r="H49" i="5" s="1"/>
  <c r="F28" i="1"/>
  <c r="G28" i="1" s="1"/>
  <c r="G80" i="1"/>
  <c r="F62" i="1"/>
  <c r="G62" i="1" s="1"/>
  <c r="F84" i="1"/>
  <c r="F17" i="1"/>
  <c r="G17" i="1" s="1"/>
  <c r="F53" i="1"/>
  <c r="G53" i="1" s="1"/>
  <c r="F55" i="1"/>
  <c r="G55" i="1" s="1"/>
  <c r="F27" i="1"/>
  <c r="G27" i="1" s="1"/>
  <c r="F15" i="1"/>
  <c r="G15" i="1" s="1"/>
  <c r="F85" i="1"/>
  <c r="F71" i="5"/>
  <c r="H71" i="5" s="1"/>
  <c r="H57" i="5"/>
  <c r="F74" i="5"/>
  <c r="H74" i="5" s="1"/>
  <c r="F76" i="5"/>
  <c r="H76" i="5" s="1"/>
  <c r="F91" i="5"/>
  <c r="F89" i="5"/>
  <c r="F69" i="5"/>
  <c r="H69" i="5" s="1"/>
  <c r="F68" i="5"/>
  <c r="H68" i="5" s="1"/>
  <c r="F75" i="5"/>
  <c r="H75" i="5" s="1"/>
  <c r="H59" i="5"/>
  <c r="F78" i="5"/>
  <c r="H78" i="5" s="1"/>
  <c r="F90" i="5"/>
  <c r="F88" i="5"/>
  <c r="F8" i="5"/>
  <c r="H8" i="5" s="1"/>
  <c r="H60" i="5"/>
  <c r="F81" i="5"/>
  <c r="H81" i="5" s="1"/>
  <c r="F79" i="5"/>
  <c r="H79" i="5" s="1"/>
  <c r="F48" i="5"/>
  <c r="H48" i="5" s="1"/>
  <c r="F42" i="5"/>
  <c r="H42" i="5" s="1"/>
  <c r="F43" i="5"/>
  <c r="H43" i="5" s="1"/>
  <c r="H56" i="5"/>
  <c r="H58" i="5"/>
  <c r="F62" i="5"/>
  <c r="H62" i="5" s="1"/>
  <c r="F80" i="5"/>
  <c r="H80" i="5" s="1"/>
  <c r="F40" i="5"/>
  <c r="H40" i="5" s="1"/>
  <c r="F45" i="5"/>
  <c r="H45" i="5" s="1"/>
  <c r="F46" i="5"/>
  <c r="H46" i="5" s="1"/>
  <c r="F41" i="5"/>
  <c r="H41" i="5" s="1"/>
  <c r="F20" i="5"/>
  <c r="H20" i="5" s="1"/>
  <c r="F27" i="5"/>
  <c r="H27" i="5" s="1"/>
  <c r="F44" i="5"/>
  <c r="H44" i="5" s="1"/>
  <c r="F26" i="5"/>
  <c r="H26" i="5" s="1"/>
  <c r="F19" i="5"/>
  <c r="H19" i="5" s="1"/>
  <c r="F47" i="5"/>
  <c r="H47" i="5" s="1"/>
  <c r="F23" i="5"/>
  <c r="H23" i="5" s="1"/>
  <c r="F25" i="5"/>
  <c r="H25" i="5" s="1"/>
  <c r="F21" i="5"/>
  <c r="H21" i="5" s="1"/>
  <c r="F18" i="5"/>
  <c r="H18" i="5" s="1"/>
  <c r="F9" i="1"/>
  <c r="G9" i="1" s="1"/>
  <c r="F13" i="1"/>
  <c r="G13" i="1" s="1"/>
  <c r="F42" i="1"/>
  <c r="G42" i="1" s="1"/>
  <c r="F44" i="1"/>
  <c r="G44" i="1" s="1"/>
  <c r="F37" i="1"/>
  <c r="G37" i="1" s="1"/>
  <c r="F21" i="1"/>
  <c r="G21" i="1" s="1"/>
  <c r="F11" i="1"/>
  <c r="G11" i="1" s="1"/>
  <c r="F39" i="1"/>
  <c r="G39" i="1" s="1"/>
  <c r="F34" i="1"/>
  <c r="G34" i="1" s="1"/>
  <c r="F41" i="1"/>
  <c r="G41" i="1" s="1"/>
  <c r="F23" i="1"/>
  <c r="G23" i="1" s="1"/>
  <c r="F4" i="1"/>
  <c r="G4" i="1" s="1"/>
  <c r="F35" i="1"/>
  <c r="G35" i="1" s="1"/>
  <c r="F32" i="1"/>
  <c r="G32" i="1" s="1"/>
  <c r="F31" i="1"/>
  <c r="G31" i="1" s="1"/>
  <c r="F38" i="1"/>
  <c r="G38" i="1" s="1"/>
  <c r="F40" i="1"/>
  <c r="G40" i="1" s="1"/>
  <c r="F29" i="1"/>
  <c r="G29" i="1" s="1"/>
  <c r="F7" i="1"/>
  <c r="G7" i="1" s="1"/>
  <c r="F30" i="1"/>
  <c r="G30" i="1" s="1"/>
  <c r="F36" i="1"/>
  <c r="G36" i="1" s="1"/>
  <c r="F14" i="1"/>
  <c r="G14" i="1" s="1"/>
  <c r="F32" i="6" l="1"/>
  <c r="H32" i="6" s="1"/>
  <c r="F34" i="6"/>
  <c r="H34" i="6" s="1"/>
  <c r="F31" i="6"/>
  <c r="H31" i="6" s="1"/>
  <c r="F25" i="6"/>
  <c r="H25" i="6" s="1"/>
  <c r="F29" i="6"/>
  <c r="H29" i="6" s="1"/>
  <c r="F35" i="6"/>
  <c r="H35" i="6" s="1"/>
  <c r="F42" i="6"/>
  <c r="H42" i="6" s="1"/>
  <c r="F30" i="6"/>
  <c r="H30" i="6" s="1"/>
  <c r="F41" i="6"/>
  <c r="H41" i="6" s="1"/>
  <c r="F28" i="6"/>
  <c r="H28" i="6" s="1"/>
  <c r="F43" i="6"/>
  <c r="H43" i="6" s="1"/>
  <c r="F23" i="6"/>
  <c r="H23" i="6" s="1"/>
  <c r="F45" i="6"/>
  <c r="H45" i="6" s="1"/>
  <c r="F27" i="6"/>
  <c r="H27" i="6" s="1"/>
  <c r="F33" i="6"/>
  <c r="H33" i="6" s="1"/>
  <c r="F26" i="6"/>
  <c r="H26" i="6" s="1"/>
  <c r="F44" i="6"/>
  <c r="H44" i="6" s="1"/>
</calcChain>
</file>

<file path=xl/sharedStrings.xml><?xml version="1.0" encoding="utf-8"?>
<sst xmlns="http://schemas.openxmlformats.org/spreadsheetml/2006/main" count="1505" uniqueCount="112">
  <si>
    <t>Comment utiliser le fichier :</t>
  </si>
  <si>
    <t>1. Aller dans l'onglet concours</t>
  </si>
  <si>
    <t xml:space="preserve">2. Modifier seulement le nom des concours </t>
  </si>
  <si>
    <t>3. Procéder à la rentrée des données</t>
  </si>
  <si>
    <r>
      <t xml:space="preserve">Toutes les cellules grises ne devraient </t>
    </r>
    <r>
      <rPr>
        <b/>
        <sz val="11"/>
        <color rgb="FFFF0000"/>
        <rFont val="Calibri"/>
        <family val="2"/>
        <scheme val="minor"/>
      </rPr>
      <t>PAS</t>
    </r>
    <r>
      <rPr>
        <sz val="11"/>
        <color rgb="FFFF0000"/>
        <rFont val="Calibri"/>
        <family val="2"/>
        <scheme val="minor"/>
      </rPr>
      <t xml:space="preserve"> être modifiées car elle contiennent des formules.</t>
    </r>
  </si>
  <si>
    <r>
      <t>4.</t>
    </r>
    <r>
      <rPr>
        <sz val="11"/>
        <color rgb="FFFF0000"/>
        <rFont val="Calibri"/>
        <family val="2"/>
        <scheme val="minor"/>
      </rPr>
      <t>Évitez de remplir la dernière ligne de chaque tableau.</t>
    </r>
    <r>
      <rPr>
        <sz val="11"/>
        <color theme="1"/>
        <rFont val="Calibri"/>
        <family val="2"/>
        <scheme val="minor"/>
      </rPr>
      <t xml:space="preserve"> Si il vous manque de lignes, sélectionnez la dernière ligne au complet (en cliquant sur le chiffre à gauche associé), faites clique-droit sur le chiffre de la ligne sélectionnez "Copier". Puis refaites clique-droit sur le chiffre de la même ligne et sélectionner "Insérer les cellules copiées". Comme ça les formules vont se suivre.</t>
    </r>
  </si>
  <si>
    <t>5. Pour masquer des lignes vides, sélectionnez les lignes au complet vides, faites clique-droit sur le chiffre de la ligne et sélectionner "Masquer".</t>
  </si>
  <si>
    <t>Pour les afficher, faites le même procéder et cliquez sur "Afficher". Magie, ça fonctionne aussi avec les colonnes !</t>
  </si>
  <si>
    <t>Je vous recommande de faire cette opération avant l'impression pour évitez d'imprimer un fichier avec plein de cellules vides</t>
  </si>
  <si>
    <t>Également, comme le fichier est gros, je recommande de Masquer les colonnes des concours n'ayant pas encore eu lieu.</t>
  </si>
  <si>
    <t>6. Pour imprimer le document en PDF, sélectionnez "Imprimer le classeur entier". Indiquez la page 3 dans la première case</t>
  </si>
  <si>
    <t>Et indiquez la page max dans la deuxième case (ex: 5 ou plus)</t>
  </si>
  <si>
    <t>S'assurer de sélectionner en dernier "Ajuster toute les colonnes à…"</t>
  </si>
  <si>
    <t>Concours</t>
  </si>
  <si>
    <t>#AERE</t>
  </si>
  <si>
    <t>Prénom</t>
  </si>
  <si>
    <t>Cavalier</t>
  </si>
  <si>
    <t>Cheval</t>
  </si>
  <si>
    <t>Cumulatif</t>
  </si>
  <si>
    <t>Rang</t>
  </si>
  <si>
    <t>Rang Gala</t>
  </si>
  <si>
    <t>Initiation Poney</t>
  </si>
  <si>
    <t>Reprise 1</t>
  </si>
  <si>
    <t>Nbr de cavalier</t>
  </si>
  <si>
    <t>Reprise 2</t>
  </si>
  <si>
    <t>Reprise 3</t>
  </si>
  <si>
    <t>TOTAL POINT</t>
  </si>
  <si>
    <t>Résultats</t>
  </si>
  <si>
    <t>Position</t>
  </si>
  <si>
    <t>Points</t>
  </si>
  <si>
    <t>Initiation Junior</t>
  </si>
  <si>
    <t>Initiation Adulte</t>
  </si>
  <si>
    <t>Initiation Ouvert</t>
  </si>
  <si>
    <t>Rang KUR</t>
  </si>
  <si>
    <t>TOTAL SAISON KUR</t>
  </si>
  <si>
    <t>Entraînement Poney</t>
  </si>
  <si>
    <t>Kur</t>
  </si>
  <si>
    <t>Entraînement Junior</t>
  </si>
  <si>
    <t>Entraînement Adulte</t>
  </si>
  <si>
    <t>Entraînement Ouvert</t>
  </si>
  <si>
    <t>Niveau 1 Poney</t>
  </si>
  <si>
    <t>Niveau 1 Junior</t>
  </si>
  <si>
    <t>Niveau 1 Adulte</t>
  </si>
  <si>
    <t>Niveau 1 Ouvert</t>
  </si>
  <si>
    <t>Niveau 2 Ouvert</t>
  </si>
  <si>
    <t>Niveau 3 Ouvert</t>
  </si>
  <si>
    <t>Points accordés</t>
  </si>
  <si>
    <t>Bromont 
16-17 mai 2026</t>
  </si>
  <si>
    <t>Géronimo
27-28 juin 2026</t>
  </si>
  <si>
    <t>Équilibre
18-19 juillet 2026</t>
  </si>
  <si>
    <t>Domaine Avalon
8-9 août 2026</t>
  </si>
  <si>
    <t>Royale
22-23 août 2026</t>
  </si>
  <si>
    <t>Bromont Finale
5-6 septembre 2026</t>
  </si>
  <si>
    <t>Lilas</t>
  </si>
  <si>
    <t>Éliane Boudreau</t>
  </si>
  <si>
    <t>Just Call me Virgule</t>
  </si>
  <si>
    <t>Porto Bello</t>
  </si>
  <si>
    <t>Megane Vaskelis</t>
  </si>
  <si>
    <t>Midnight Socks</t>
  </si>
  <si>
    <t>Estelle</t>
  </si>
  <si>
    <t>Brousseau</t>
  </si>
  <si>
    <t>Lisy</t>
  </si>
  <si>
    <t>Flavie</t>
  </si>
  <si>
    <t>Avignon Bourque</t>
  </si>
  <si>
    <t>Belami</t>
  </si>
  <si>
    <t>Victoria</t>
  </si>
  <si>
    <t>Gadbois</t>
  </si>
  <si>
    <t>Dunlin</t>
  </si>
  <si>
    <t>Julianne</t>
  </si>
  <si>
    <t>Rouleau</t>
  </si>
  <si>
    <t>Bali de Brio</t>
  </si>
  <si>
    <t>Melina</t>
  </si>
  <si>
    <t>Cordeau</t>
  </si>
  <si>
    <t>Sheintan Blues</t>
  </si>
  <si>
    <t>Éloïse</t>
  </si>
  <si>
    <t>Couture</t>
  </si>
  <si>
    <t>Helada de Soleado</t>
  </si>
  <si>
    <t>Vicky</t>
  </si>
  <si>
    <t>Laquerre</t>
  </si>
  <si>
    <t>Montana</t>
  </si>
  <si>
    <t>Tremblay</t>
  </si>
  <si>
    <t>Valerie</t>
  </si>
  <si>
    <t>Pouliot</t>
  </si>
  <si>
    <t>Ernest Hemingway</t>
  </si>
  <si>
    <t>Zoé</t>
  </si>
  <si>
    <t>Lessard-Martin</t>
  </si>
  <si>
    <t>Roxy</t>
  </si>
  <si>
    <t>Paula</t>
  </si>
  <si>
    <t>Auersperg</t>
  </si>
  <si>
    <t>Bucati</t>
  </si>
  <si>
    <t>Juliette</t>
  </si>
  <si>
    <t>Saint-Pierre</t>
  </si>
  <si>
    <t>Magnum</t>
  </si>
  <si>
    <t>dao</t>
  </si>
  <si>
    <t>Marie-Christine</t>
  </si>
  <si>
    <t>Hétu</t>
  </si>
  <si>
    <t>Ramses</t>
  </si>
  <si>
    <t>Viviane</t>
  </si>
  <si>
    <t>Pontbriand</t>
  </si>
  <si>
    <t>Bella</t>
  </si>
  <si>
    <t>Eloise</t>
  </si>
  <si>
    <t>Maika</t>
  </si>
  <si>
    <t>Juteau</t>
  </si>
  <si>
    <t>Zalegro</t>
  </si>
  <si>
    <t>Charlie</t>
  </si>
  <si>
    <t>Scott-Brunet</t>
  </si>
  <si>
    <t>timothy de l'Ardoise</t>
  </si>
  <si>
    <t>Boulerice</t>
  </si>
  <si>
    <t>Béatrice</t>
  </si>
  <si>
    <t>Alexane</t>
  </si>
  <si>
    <t>Hetu</t>
  </si>
  <si>
    <t>Bentley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</si>
</sst>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/>
    </xf>
    <xf numFmtId="165" fontId="0" fillId="0" borderId="0" xfId="0" applyNumberFormat="1"/>
    <xf numFmtId="0" fontId="0" fillId="0" borderId="12" xfId="0" applyBorder="1"/>
    <xf numFmtId="0" fontId="0" fillId="0" borderId="12" xfId="0" applyBorder="1" applyAlignment="1">
      <alignment horizontal="right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8" xfId="0" applyBorder="1"/>
    <xf numFmtId="0" fontId="0" fillId="4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3" xfId="0" applyBorder="1"/>
    <xf numFmtId="0" fontId="4" fillId="0" borderId="0" xfId="0" applyFont="1"/>
    <xf numFmtId="0" fontId="0" fillId="0" borderId="0" xfId="0" applyAlignment="1">
      <alignment wrapText="1"/>
    </xf>
    <xf numFmtId="3" fontId="0" fillId="0" borderId="3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right"/>
    </xf>
    <xf numFmtId="0" fontId="0" fillId="5" borderId="3" xfId="0" applyFill="1" applyBorder="1"/>
    <xf numFmtId="0" fontId="0" fillId="5" borderId="3" xfId="0" applyFill="1" applyBorder="1" applyAlignment="1">
      <alignment horizontal="center"/>
    </xf>
    <xf numFmtId="4" fontId="0" fillId="5" borderId="2" xfId="0" applyNumberFormat="1" applyFill="1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17</xdr:row>
      <xdr:rowOff>142875</xdr:rowOff>
    </xdr:from>
    <xdr:to>
      <xdr:col>5</xdr:col>
      <xdr:colOff>441520</xdr:colOff>
      <xdr:row>34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462C61-BD8C-4B02-B548-0F8D4B7EF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3190875"/>
          <a:ext cx="2213170" cy="3190875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18</xdr:row>
      <xdr:rowOff>104775</xdr:rowOff>
    </xdr:from>
    <xdr:to>
      <xdr:col>5</xdr:col>
      <xdr:colOff>371475</xdr:colOff>
      <xdr:row>21</xdr:row>
      <xdr:rowOff>47625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80D0C6AB-C7AB-4360-999C-B88EC2474260}"/>
            </a:ext>
          </a:extLst>
        </xdr:cNvPr>
        <xdr:cNvSpPr/>
      </xdr:nvSpPr>
      <xdr:spPr>
        <a:xfrm>
          <a:off x="2047875" y="3343275"/>
          <a:ext cx="2133600" cy="5143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3</xdr:col>
      <xdr:colOff>219075</xdr:colOff>
      <xdr:row>21</xdr:row>
      <xdr:rowOff>28575</xdr:rowOff>
    </xdr:from>
    <xdr:to>
      <xdr:col>3</xdr:col>
      <xdr:colOff>523874</xdr:colOff>
      <xdr:row>22</xdr:row>
      <xdr:rowOff>47625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F50D2F7E-AC65-4E59-98B9-376E292E98EB}"/>
            </a:ext>
          </a:extLst>
        </xdr:cNvPr>
        <xdr:cNvSpPr/>
      </xdr:nvSpPr>
      <xdr:spPr>
        <a:xfrm>
          <a:off x="2505075" y="3838575"/>
          <a:ext cx="304799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2</xdr:col>
      <xdr:colOff>523875</xdr:colOff>
      <xdr:row>30</xdr:row>
      <xdr:rowOff>190499</xdr:rowOff>
    </xdr:from>
    <xdr:to>
      <xdr:col>5</xdr:col>
      <xdr:colOff>371475</xdr:colOff>
      <xdr:row>33</xdr:row>
      <xdr:rowOff>47624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5F948AC1-4BDF-4798-828D-A8375FAC3BF5}"/>
            </a:ext>
          </a:extLst>
        </xdr:cNvPr>
        <xdr:cNvSpPr/>
      </xdr:nvSpPr>
      <xdr:spPr>
        <a:xfrm>
          <a:off x="2047875" y="5714999"/>
          <a:ext cx="2133600" cy="4286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intage" displayName="Pointage" ref="A1:B17" totalsRowShown="0">
  <autoFilter ref="A1:B17" xr:uid="{00000000-0009-0000-0100-000001000000}"/>
  <tableColumns count="2">
    <tableColumn id="1" xr3:uid="{00000000-0010-0000-0000-000001000000}" name="Position"/>
    <tableColumn id="2" xr3:uid="{00000000-0010-0000-0000-000002000000}" name="Points accordé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B6EC-B625-4F19-9BA9-F63355B71EFC}">
  <sheetPr>
    <tabColor rgb="FFFF0000"/>
    <pageSetUpPr fitToPage="1"/>
  </sheetPr>
  <dimension ref="A1:H16"/>
  <sheetViews>
    <sheetView workbookViewId="0">
      <selection activeCell="H18" sqref="H18"/>
    </sheetView>
  </sheetViews>
  <sheetFormatPr baseColWidth="10" defaultColWidth="11.42578125" defaultRowHeight="15" x14ac:dyDescent="0.25"/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A3" t="s">
        <v>2</v>
      </c>
    </row>
    <row r="4" spans="1:8" x14ac:dyDescent="0.25">
      <c r="A4" t="s">
        <v>3</v>
      </c>
    </row>
    <row r="5" spans="1:8" x14ac:dyDescent="0.25">
      <c r="A5" s="49" t="s">
        <v>4</v>
      </c>
    </row>
    <row r="6" spans="1:8" x14ac:dyDescent="0.25">
      <c r="A6" s="82" t="s">
        <v>5</v>
      </c>
      <c r="B6" s="82"/>
      <c r="C6" s="82"/>
      <c r="D6" s="82"/>
      <c r="E6" s="82"/>
      <c r="F6" s="82"/>
      <c r="G6" s="82"/>
      <c r="H6" s="82"/>
    </row>
    <row r="7" spans="1:8" x14ac:dyDescent="0.25">
      <c r="A7" s="82"/>
      <c r="B7" s="82"/>
      <c r="C7" s="82"/>
      <c r="D7" s="82"/>
      <c r="E7" s="82"/>
      <c r="F7" s="82"/>
      <c r="G7" s="82"/>
      <c r="H7" s="82"/>
    </row>
    <row r="8" spans="1:8" x14ac:dyDescent="0.25">
      <c r="A8" s="82"/>
      <c r="B8" s="82"/>
      <c r="C8" s="82"/>
      <c r="D8" s="82"/>
      <c r="E8" s="82"/>
      <c r="F8" s="82"/>
      <c r="G8" s="82"/>
      <c r="H8" s="82"/>
    </row>
    <row r="9" spans="1:8" x14ac:dyDescent="0.25">
      <c r="A9" s="82"/>
      <c r="B9" s="82"/>
      <c r="C9" s="82"/>
      <c r="D9" s="82"/>
      <c r="E9" s="82"/>
      <c r="F9" s="82"/>
      <c r="G9" s="82"/>
      <c r="H9" s="82"/>
    </row>
    <row r="10" spans="1:8" x14ac:dyDescent="0.25">
      <c r="A10" t="s">
        <v>6</v>
      </c>
    </row>
    <row r="11" spans="1:8" x14ac:dyDescent="0.25">
      <c r="A11" t="s">
        <v>7</v>
      </c>
    </row>
    <row r="12" spans="1:8" x14ac:dyDescent="0.25">
      <c r="A12" t="s">
        <v>8</v>
      </c>
    </row>
    <row r="13" spans="1:8" x14ac:dyDescent="0.25">
      <c r="A13" t="s">
        <v>9</v>
      </c>
    </row>
    <row r="14" spans="1:8" x14ac:dyDescent="0.25">
      <c r="A14" t="s">
        <v>10</v>
      </c>
    </row>
    <row r="15" spans="1:8" x14ac:dyDescent="0.25">
      <c r="A15" t="s">
        <v>11</v>
      </c>
    </row>
    <row r="16" spans="1:8" x14ac:dyDescent="0.25">
      <c r="A16" t="s">
        <v>12</v>
      </c>
    </row>
  </sheetData>
  <mergeCells count="1">
    <mergeCell ref="A6:H9"/>
  </mergeCells>
  <pageMargins left="0.7" right="0.7" top="0.75" bottom="0.75" header="0.3" footer="0.3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AFF5-A695-4B63-B902-6E681EA70A27}">
  <dimension ref="A1:B7"/>
  <sheetViews>
    <sheetView workbookViewId="0">
      <selection activeCell="B19" sqref="B19"/>
    </sheetView>
  </sheetViews>
  <sheetFormatPr baseColWidth="10" defaultColWidth="11.42578125" defaultRowHeight="15" x14ac:dyDescent="0.25"/>
  <cols>
    <col min="2" max="2" width="45.85546875" customWidth="1"/>
  </cols>
  <sheetData>
    <row r="1" spans="1:2" x14ac:dyDescent="0.25">
      <c r="A1" t="s">
        <v>13</v>
      </c>
    </row>
    <row r="2" spans="1:2" ht="30" x14ac:dyDescent="0.25">
      <c r="A2">
        <v>1</v>
      </c>
      <c r="B2" s="50" t="s">
        <v>47</v>
      </c>
    </row>
    <row r="3" spans="1:2" ht="30" x14ac:dyDescent="0.25">
      <c r="A3">
        <v>2</v>
      </c>
      <c r="B3" s="50" t="s">
        <v>48</v>
      </c>
    </row>
    <row r="4" spans="1:2" ht="30" x14ac:dyDescent="0.25">
      <c r="A4">
        <v>3</v>
      </c>
      <c r="B4" s="50" t="s">
        <v>49</v>
      </c>
    </row>
    <row r="5" spans="1:2" ht="30" x14ac:dyDescent="0.25">
      <c r="A5">
        <v>4</v>
      </c>
      <c r="B5" s="50" t="s">
        <v>50</v>
      </c>
    </row>
    <row r="6" spans="1:2" ht="30" x14ac:dyDescent="0.25">
      <c r="A6">
        <v>5</v>
      </c>
      <c r="B6" s="50" t="s">
        <v>51</v>
      </c>
    </row>
    <row r="7" spans="1:2" ht="30" x14ac:dyDescent="0.25">
      <c r="A7">
        <v>6</v>
      </c>
      <c r="B7" s="50" t="s">
        <v>52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E93"/>
  <sheetViews>
    <sheetView zoomScale="90" zoomScaleNormal="90" workbookViewId="0">
      <pane xSplit="7" ySplit="1" topLeftCell="H17" activePane="bottomRight" state="frozen"/>
      <selection pane="topRight" activeCell="AE59" sqref="AE59"/>
      <selection pane="bottomLeft" activeCell="AE59" sqref="AE59"/>
      <selection pane="bottomRight" activeCell="C40" sqref="C40"/>
    </sheetView>
  </sheetViews>
  <sheetFormatPr baseColWidth="10" defaultColWidth="11.42578125" defaultRowHeight="15" x14ac:dyDescent="0.25"/>
  <cols>
    <col min="1" max="1" width="8.85546875" bestFit="1" customWidth="1"/>
    <col min="2" max="2" width="18.42578125" bestFit="1" customWidth="1"/>
    <col min="3" max="3" width="17.42578125" bestFit="1" customWidth="1"/>
    <col min="4" max="4" width="24" bestFit="1" customWidth="1"/>
    <col min="5" max="5" width="9.7109375" bestFit="1" customWidth="1"/>
    <col min="6" max="6" width="5.42578125" bestFit="1" customWidth="1"/>
    <col min="7" max="7" width="9.42578125" bestFit="1" customWidth="1"/>
    <col min="8" max="8" width="8" customWidth="1"/>
    <col min="9" max="9" width="8.28515625" customWidth="1"/>
    <col min="10" max="10" width="6" customWidth="1"/>
    <col min="11" max="11" width="8" customWidth="1"/>
    <col min="12" max="12" width="8.28515625" customWidth="1"/>
    <col min="13" max="13" width="6" customWidth="1"/>
    <col min="14" max="14" width="8" customWidth="1"/>
    <col min="15" max="15" width="8.28515625" customWidth="1"/>
    <col min="16" max="16" width="6" customWidth="1"/>
    <col min="17" max="17" width="4.140625" style="1" customWidth="1"/>
    <col min="18" max="18" width="8" customWidth="1"/>
    <col min="19" max="19" width="8.28515625" customWidth="1"/>
    <col min="20" max="20" width="6" customWidth="1"/>
    <col min="21" max="21" width="8" customWidth="1"/>
    <col min="22" max="22" width="8.28515625" customWidth="1"/>
    <col min="23" max="24" width="6" customWidth="1"/>
    <col min="25" max="28" width="8" customWidth="1"/>
    <col min="29" max="29" width="8.28515625" customWidth="1"/>
    <col min="30" max="30" width="6" customWidth="1"/>
    <col min="31" max="31" width="8" customWidth="1"/>
    <col min="32" max="32" width="8.28515625" customWidth="1"/>
    <col min="33" max="33" width="6" customWidth="1"/>
    <col min="34" max="34" width="8" customWidth="1"/>
    <col min="35" max="35" width="8.28515625" customWidth="1"/>
    <col min="36" max="36" width="6" customWidth="1"/>
    <col min="37" max="37" width="12.42578125" bestFit="1" customWidth="1"/>
    <col min="38" max="38" width="8" customWidth="1"/>
    <col min="39" max="39" width="8.28515625" customWidth="1"/>
    <col min="40" max="40" width="6" customWidth="1"/>
    <col min="41" max="41" width="8" customWidth="1"/>
    <col min="42" max="42" width="8.28515625" customWidth="1"/>
    <col min="43" max="43" width="6" customWidth="1"/>
    <col min="44" max="44" width="8" customWidth="1"/>
    <col min="45" max="45" width="8.28515625" customWidth="1"/>
    <col min="46" max="47" width="6" customWidth="1"/>
    <col min="48" max="48" width="8" customWidth="1"/>
    <col min="49" max="49" width="8.28515625" customWidth="1"/>
    <col min="50" max="50" width="6" customWidth="1"/>
    <col min="51" max="51" width="8" customWidth="1"/>
    <col min="52" max="52" width="8.28515625" customWidth="1"/>
    <col min="53" max="53" width="6" customWidth="1"/>
    <col min="54" max="54" width="8" customWidth="1"/>
    <col min="55" max="55" width="9.7109375" bestFit="1" customWidth="1"/>
    <col min="56" max="56" width="6" customWidth="1"/>
    <col min="57" max="57" width="12.42578125" bestFit="1" customWidth="1"/>
  </cols>
  <sheetData>
    <row r="1" spans="1:57" s="25" customFormat="1" x14ac:dyDescent="0.25">
      <c r="A1" s="12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64" t="str">
        <f>VLOOKUP(1,Concours!$A$2:$B$6,2,FALSE)</f>
        <v>Bromont 
16-17 mai 2026</v>
      </c>
      <c r="I1" s="65"/>
      <c r="J1" s="65"/>
      <c r="K1" s="65"/>
      <c r="L1" s="65"/>
      <c r="M1" s="65"/>
      <c r="N1" s="65"/>
      <c r="O1" s="65"/>
      <c r="P1" s="65"/>
      <c r="Q1" s="66"/>
      <c r="R1" s="70" t="str">
        <f>VLOOKUP(2,Concours!$A$2:$B$6,2,FALSE)</f>
        <v>Géronimo
27-28 juin 2026</v>
      </c>
      <c r="S1" s="71"/>
      <c r="T1" s="71"/>
      <c r="U1" s="71"/>
      <c r="V1" s="71"/>
      <c r="W1" s="71"/>
      <c r="X1" s="71"/>
      <c r="Y1" s="71"/>
      <c r="Z1" s="71"/>
      <c r="AA1" s="72"/>
      <c r="AB1" s="64" t="str">
        <f>VLOOKUP(3,Concours!$A$2:$B$6,2,FALSE)</f>
        <v>Équilibre
18-19 juillet 2026</v>
      </c>
      <c r="AC1" s="65"/>
      <c r="AD1" s="65"/>
      <c r="AE1" s="65"/>
      <c r="AF1" s="65"/>
      <c r="AG1" s="65"/>
      <c r="AH1" s="65"/>
      <c r="AI1" s="65"/>
      <c r="AJ1" s="65"/>
      <c r="AK1" s="66"/>
      <c r="AL1" s="70" t="str">
        <f>VLOOKUP(4,Concours!$A$2:$B$6,2,FALSE)</f>
        <v>Domaine Avalon
8-9 août 2026</v>
      </c>
      <c r="AM1" s="71"/>
      <c r="AN1" s="71"/>
      <c r="AO1" s="71"/>
      <c r="AP1" s="71"/>
      <c r="AQ1" s="71"/>
      <c r="AR1" s="71"/>
      <c r="AS1" s="71"/>
      <c r="AT1" s="71"/>
      <c r="AU1" s="72"/>
      <c r="AV1" s="64" t="str">
        <f>VLOOKUP(5,Concours!$A$2:$B$6,2,FALSE)</f>
        <v>Royale
22-23 août 2026</v>
      </c>
      <c r="AW1" s="65"/>
      <c r="AX1" s="65"/>
      <c r="AY1" s="65"/>
      <c r="AZ1" s="65"/>
      <c r="BA1" s="65"/>
      <c r="BB1" s="65"/>
      <c r="BC1" s="65"/>
      <c r="BD1" s="65"/>
      <c r="BE1" s="66"/>
    </row>
    <row r="2" spans="1:57" x14ac:dyDescent="0.25">
      <c r="A2" s="79" t="s">
        <v>21</v>
      </c>
      <c r="B2" s="80"/>
      <c r="C2" s="80"/>
      <c r="D2" s="80"/>
      <c r="E2" s="80"/>
      <c r="F2" s="80"/>
      <c r="G2" s="81"/>
      <c r="H2" s="5" t="s">
        <v>22</v>
      </c>
      <c r="I2" s="18" t="s">
        <v>23</v>
      </c>
      <c r="J2" s="11">
        <v>1</v>
      </c>
      <c r="K2" s="6" t="s">
        <v>24</v>
      </c>
      <c r="L2" s="18" t="s">
        <v>23</v>
      </c>
      <c r="M2" s="11">
        <v>1</v>
      </c>
      <c r="N2" s="6" t="s">
        <v>25</v>
      </c>
      <c r="O2" s="18" t="s">
        <v>23</v>
      </c>
      <c r="P2" s="11">
        <v>1</v>
      </c>
      <c r="Q2" s="67" t="s">
        <v>26</v>
      </c>
      <c r="R2" s="5" t="s">
        <v>22</v>
      </c>
      <c r="S2" s="18" t="s">
        <v>23</v>
      </c>
      <c r="T2" s="15"/>
      <c r="U2" s="6" t="s">
        <v>24</v>
      </c>
      <c r="V2" s="18" t="s">
        <v>23</v>
      </c>
      <c r="W2" s="15"/>
      <c r="X2" s="6" t="s">
        <v>25</v>
      </c>
      <c r="Y2" s="18" t="s">
        <v>23</v>
      </c>
      <c r="Z2" s="15"/>
      <c r="AA2" s="67" t="s">
        <v>26</v>
      </c>
      <c r="AB2" s="5" t="s">
        <v>22</v>
      </c>
      <c r="AC2" s="18" t="s">
        <v>23</v>
      </c>
      <c r="AD2" s="11"/>
      <c r="AE2" s="6" t="s">
        <v>24</v>
      </c>
      <c r="AF2" s="18" t="s">
        <v>23</v>
      </c>
      <c r="AG2" s="11"/>
      <c r="AH2" s="6" t="s">
        <v>25</v>
      </c>
      <c r="AI2" s="18" t="s">
        <v>23</v>
      </c>
      <c r="AJ2" s="11"/>
      <c r="AK2" s="67" t="s">
        <v>26</v>
      </c>
      <c r="AL2" s="5" t="s">
        <v>22</v>
      </c>
      <c r="AM2" s="18" t="s">
        <v>23</v>
      </c>
      <c r="AN2" s="15"/>
      <c r="AO2" s="6" t="s">
        <v>24</v>
      </c>
      <c r="AP2" s="18" t="s">
        <v>23</v>
      </c>
      <c r="AQ2" s="15"/>
      <c r="AR2" s="6" t="s">
        <v>25</v>
      </c>
      <c r="AS2" s="18" t="s">
        <v>23</v>
      </c>
      <c r="AT2" s="15"/>
      <c r="AU2" s="67" t="s">
        <v>26</v>
      </c>
      <c r="AV2" s="5" t="s">
        <v>22</v>
      </c>
      <c r="AW2" s="18" t="s">
        <v>23</v>
      </c>
      <c r="AX2" s="11"/>
      <c r="AY2" s="6" t="s">
        <v>24</v>
      </c>
      <c r="AZ2" s="18" t="s">
        <v>23</v>
      </c>
      <c r="BA2" s="11"/>
      <c r="BB2" s="6" t="s">
        <v>25</v>
      </c>
      <c r="BC2" s="18" t="s">
        <v>23</v>
      </c>
      <c r="BD2" s="11"/>
      <c r="BE2" s="67" t="s">
        <v>26</v>
      </c>
    </row>
    <row r="3" spans="1:57" x14ac:dyDescent="0.25">
      <c r="A3" s="76"/>
      <c r="B3" s="77"/>
      <c r="C3" s="77"/>
      <c r="D3" s="77"/>
      <c r="E3" s="77"/>
      <c r="F3" s="77"/>
      <c r="G3" s="78"/>
      <c r="H3" s="3" t="s">
        <v>27</v>
      </c>
      <c r="I3" s="4" t="s">
        <v>28</v>
      </c>
      <c r="J3" s="4" t="s">
        <v>29</v>
      </c>
      <c r="K3" s="4" t="s">
        <v>27</v>
      </c>
      <c r="L3" s="4" t="s">
        <v>28</v>
      </c>
      <c r="M3" s="4" t="s">
        <v>29</v>
      </c>
      <c r="N3" s="4" t="s">
        <v>27</v>
      </c>
      <c r="O3" s="4" t="s">
        <v>28</v>
      </c>
      <c r="P3" s="4" t="s">
        <v>29</v>
      </c>
      <c r="Q3" s="68"/>
      <c r="R3" s="3" t="s">
        <v>27</v>
      </c>
      <c r="S3" s="4" t="s">
        <v>28</v>
      </c>
      <c r="T3" s="4" t="s">
        <v>29</v>
      </c>
      <c r="U3" s="4" t="s">
        <v>27</v>
      </c>
      <c r="V3" s="4" t="s">
        <v>28</v>
      </c>
      <c r="W3" s="4" t="s">
        <v>29</v>
      </c>
      <c r="X3" s="4" t="s">
        <v>27</v>
      </c>
      <c r="Y3" s="4" t="s">
        <v>28</v>
      </c>
      <c r="Z3" s="4" t="s">
        <v>29</v>
      </c>
      <c r="AA3" s="68"/>
      <c r="AB3" s="3" t="s">
        <v>27</v>
      </c>
      <c r="AC3" s="4" t="s">
        <v>28</v>
      </c>
      <c r="AD3" s="4" t="s">
        <v>29</v>
      </c>
      <c r="AE3" s="4" t="s">
        <v>27</v>
      </c>
      <c r="AF3" s="4" t="s">
        <v>28</v>
      </c>
      <c r="AG3" s="4" t="s">
        <v>29</v>
      </c>
      <c r="AH3" s="4" t="s">
        <v>27</v>
      </c>
      <c r="AI3" s="4" t="s">
        <v>28</v>
      </c>
      <c r="AJ3" s="4" t="s">
        <v>29</v>
      </c>
      <c r="AK3" s="68"/>
      <c r="AL3" s="3" t="s">
        <v>27</v>
      </c>
      <c r="AM3" s="4" t="s">
        <v>28</v>
      </c>
      <c r="AN3" s="4" t="s">
        <v>29</v>
      </c>
      <c r="AO3" s="4" t="s">
        <v>27</v>
      </c>
      <c r="AP3" s="4" t="s">
        <v>28</v>
      </c>
      <c r="AQ3" s="4" t="s">
        <v>29</v>
      </c>
      <c r="AR3" s="4" t="s">
        <v>27</v>
      </c>
      <c r="AS3" s="4" t="s">
        <v>28</v>
      </c>
      <c r="AT3" s="4" t="s">
        <v>29</v>
      </c>
      <c r="AU3" s="68"/>
      <c r="AV3" s="3" t="s">
        <v>27</v>
      </c>
      <c r="AW3" s="4" t="s">
        <v>28</v>
      </c>
      <c r="AX3" s="4" t="s">
        <v>29</v>
      </c>
      <c r="AY3" s="4" t="s">
        <v>27</v>
      </c>
      <c r="AZ3" s="4" t="s">
        <v>28</v>
      </c>
      <c r="BA3" s="4" t="s">
        <v>29</v>
      </c>
      <c r="BB3" s="4" t="s">
        <v>27</v>
      </c>
      <c r="BC3" s="4" t="s">
        <v>28</v>
      </c>
      <c r="BD3" s="4" t="s">
        <v>29</v>
      </c>
      <c r="BE3" s="68"/>
    </row>
    <row r="4" spans="1:57" x14ac:dyDescent="0.25">
      <c r="A4" s="7">
        <v>1800</v>
      </c>
      <c r="B4" s="26" t="s">
        <v>54</v>
      </c>
      <c r="C4" s="48"/>
      <c r="D4" s="48" t="s">
        <v>53</v>
      </c>
      <c r="E4" s="20">
        <f t="shared" ref="E4:E23" si="0">Q4+AA4++AK4+AU4+BE4</f>
        <v>18</v>
      </c>
      <c r="F4" s="21">
        <f t="shared" ref="F4:F23" si="1">IF(E4=0,"",RANK(E4,E$4:E$24,0))</f>
        <v>1</v>
      </c>
      <c r="G4" s="21" t="str">
        <f t="shared" ref="G4:G23" si="2">IF(F4=1,"Or",IF(F4=2,"Argent",IF(F4=3,"Bronze","")))</f>
        <v>Or</v>
      </c>
      <c r="H4" s="7">
        <v>66.561999999999998</v>
      </c>
      <c r="I4" s="21">
        <f>IF(H4=0,"",RANK(H4,H$4:H$24,0))</f>
        <v>1</v>
      </c>
      <c r="J4" s="21">
        <f>IF(I4="",0,VLOOKUP(I4,Pointage[#All],2,FALSE)*J$2)</f>
        <v>6</v>
      </c>
      <c r="K4" s="9">
        <v>63.436999999999998</v>
      </c>
      <c r="L4" s="21">
        <f t="shared" ref="L4:L23" si="3">IF(K4=0,"",RANK(K4,K$4:K$24,0))</f>
        <v>1</v>
      </c>
      <c r="M4" s="21">
        <f>IF(L4="",0,VLOOKUP(L4,Pointage[#All],2,FALSE)*M$2)</f>
        <v>6</v>
      </c>
      <c r="N4" s="51">
        <v>64750</v>
      </c>
      <c r="O4" s="21">
        <f t="shared" ref="O4:O23" si="4">IF(N4=0,"",RANK(N4,N$4:N$24,0))</f>
        <v>1</v>
      </c>
      <c r="P4" s="21">
        <f>IF(O4="",0,VLOOKUP(O4,Pointage[#All],2,FALSE)*P$2)</f>
        <v>6</v>
      </c>
      <c r="Q4" s="22">
        <f t="shared" ref="Q4:Q23" si="5">IF(J4="","",J4+M4+P4)</f>
        <v>18</v>
      </c>
      <c r="R4" s="7"/>
      <c r="S4" s="21" t="str">
        <f t="shared" ref="S4:S23" si="6">IF(R4=0,"",RANK(R4,R$4:R$24,0))</f>
        <v/>
      </c>
      <c r="T4" s="21">
        <f>IF(S4="",0,VLOOKUP(S4,Pointage[#All],2,FALSE)*T$2)</f>
        <v>0</v>
      </c>
      <c r="U4" s="9"/>
      <c r="V4" s="21" t="str">
        <f>IF(U4=0,"",RANK(U4,U$4:U$24,0))</f>
        <v/>
      </c>
      <c r="W4" s="21">
        <f>IF(V4="",0,VLOOKUP(V4,Pointage[#All],2,FALSE)*W$2)</f>
        <v>0</v>
      </c>
      <c r="X4" s="17"/>
      <c r="Y4" s="21" t="str">
        <f>IF(X4=0,"",RANK(X4,X$4:X$24,0))</f>
        <v/>
      </c>
      <c r="Z4" s="21">
        <f>IF(Y4="",0,VLOOKUP(Y4,Pointage[#All],2,FALSE)*Z$2)</f>
        <v>0</v>
      </c>
      <c r="AA4" s="22">
        <f t="shared" ref="AA4:AA23" si="7">IF(T4="","",T4+W4+Z4)</f>
        <v>0</v>
      </c>
      <c r="AB4" s="7"/>
      <c r="AC4" s="21" t="str">
        <f t="shared" ref="AC4:AC23" si="8">IF(AB4=0,"",RANK(AB4,AB$4:AB$24,0))</f>
        <v/>
      </c>
      <c r="AD4" s="21">
        <f>IF(AC4="",0,VLOOKUP(AC4,Pointage[#All],2,FALSE)*AD$2)</f>
        <v>0</v>
      </c>
      <c r="AE4" s="9"/>
      <c r="AF4" s="21" t="str">
        <f t="shared" ref="AF4:AF23" si="9">IF(AE4=0,"",RANK(AE4,AE$4:AE$24,0))</f>
        <v/>
      </c>
      <c r="AG4" s="21">
        <f>IF(AF4="",0,VLOOKUP(AF4,Pointage[#All],2,FALSE)*AG$2)</f>
        <v>0</v>
      </c>
      <c r="AH4" s="9"/>
      <c r="AI4" s="21" t="str">
        <f t="shared" ref="AI4:AI23" si="10">IF(AH4=0,"",RANK(AH4,AH$4:AH$24,0))</f>
        <v/>
      </c>
      <c r="AJ4" s="21">
        <f>IF(AI4="",0,VLOOKUP(AI4,Pointage[#All],2,FALSE)*AJ$2)</f>
        <v>0</v>
      </c>
      <c r="AK4" s="22">
        <f t="shared" ref="AK4:AK23" si="11">IF(AD4="","",AD4+AG4+AJ4)</f>
        <v>0</v>
      </c>
      <c r="AL4" s="7"/>
      <c r="AM4" s="21" t="str">
        <f t="shared" ref="AM4:AM23" si="12">IF(AL4=0,"",RANK(AL4,AL$4:AL$24,0))</f>
        <v/>
      </c>
      <c r="AN4" s="21">
        <f>IF(AM4="",0,VLOOKUP(AM4,Pointage[#All],2,FALSE)*AN$2)</f>
        <v>0</v>
      </c>
      <c r="AO4" s="9"/>
      <c r="AP4" s="21" t="str">
        <f>IF(AO4=0,"",RANK(AO4,AO$4:AO$24,0))</f>
        <v/>
      </c>
      <c r="AQ4" s="21">
        <f>IF(AP4="",0,VLOOKUP(AP4,Pointage[#All],2,FALSE)*AQ$2)</f>
        <v>0</v>
      </c>
      <c r="AR4" s="9"/>
      <c r="AS4" s="21" t="str">
        <f>IF(AR4=0,"",RANK(AR4,AR$4:AR$24,0))</f>
        <v/>
      </c>
      <c r="AT4" s="21">
        <f>IF(AS4="",0,VLOOKUP(AS4,Pointage[#All],2,FALSE)*AT$2)</f>
        <v>0</v>
      </c>
      <c r="AU4" s="22">
        <f t="shared" ref="AU4:AU23" si="13">IF(AN4="","",AN4+AQ4+AT4)</f>
        <v>0</v>
      </c>
      <c r="AV4" s="7"/>
      <c r="AW4" s="21" t="str">
        <f>IF(AV4=0,"",RANK(AV4,AV$4:AV$24,0))</f>
        <v/>
      </c>
      <c r="AX4" s="21">
        <f>IF(AW4="",0,VLOOKUP(AW4,Pointage[#All],2,FALSE)*AX$2)</f>
        <v>0</v>
      </c>
      <c r="AY4" s="9"/>
      <c r="AZ4" s="21" t="str">
        <f>IF(AY4=0,"",RANK(AY4,AY$4:AY$24,0))</f>
        <v/>
      </c>
      <c r="BA4" s="21">
        <f>IF(AZ4="",0,VLOOKUP(AZ4,Pointage[#All],2,FALSE)*BA$2)</f>
        <v>0</v>
      </c>
      <c r="BB4" s="9"/>
      <c r="BC4" s="21" t="str">
        <f>IF(BB4=0,"",RANK(BB4,BB$4:BB$24,0))</f>
        <v/>
      </c>
      <c r="BD4" s="21">
        <f>IF(BC4="",0,VLOOKUP(BC4,Pointage[#All],2,FALSE)*BD$2)</f>
        <v>0</v>
      </c>
      <c r="BE4" s="22">
        <f t="shared" ref="BE4:BE23" si="14">IF(AX4="","",AX4+BA4+BD4)*1.25</f>
        <v>0</v>
      </c>
    </row>
    <row r="5" spans="1:57" x14ac:dyDescent="0.25">
      <c r="A5" s="7"/>
      <c r="B5" s="26"/>
      <c r="C5" s="48"/>
      <c r="D5" s="48"/>
      <c r="E5" s="20">
        <f t="shared" si="0"/>
        <v>0</v>
      </c>
      <c r="F5" s="21" t="str">
        <f t="shared" si="1"/>
        <v/>
      </c>
      <c r="G5" s="21" t="str">
        <f t="shared" si="2"/>
        <v/>
      </c>
      <c r="H5" s="7"/>
      <c r="I5" s="21" t="str">
        <f t="shared" ref="I5:I23" si="15">IF(H5=0,"",RANK(H5,H$4:H$24,0))</f>
        <v/>
      </c>
      <c r="J5" s="21">
        <f>IF(I5="",0,VLOOKUP(I5,Pointage[#All],2,FALSE)*J$2)</f>
        <v>0</v>
      </c>
      <c r="K5" s="9"/>
      <c r="L5" s="21" t="str">
        <f t="shared" si="3"/>
        <v/>
      </c>
      <c r="M5" s="21">
        <f>IF(L5="",0,VLOOKUP(L5,Pointage[#All],2,FALSE)*M$2)</f>
        <v>0</v>
      </c>
      <c r="N5" s="9"/>
      <c r="O5" s="21" t="str">
        <f t="shared" si="4"/>
        <v/>
      </c>
      <c r="P5" s="21">
        <f>IF(O5="",0,VLOOKUP(O5,Pointage[#All],2,FALSE)*P$2)</f>
        <v>0</v>
      </c>
      <c r="Q5" s="22">
        <f t="shared" si="5"/>
        <v>0</v>
      </c>
      <c r="R5" s="7"/>
      <c r="S5" s="21" t="str">
        <f t="shared" si="6"/>
        <v/>
      </c>
      <c r="T5" s="21">
        <f>IF(S5="",0,VLOOKUP(S5,Pointage[#All],2,FALSE)*T$2)</f>
        <v>0</v>
      </c>
      <c r="U5" s="9"/>
      <c r="V5" s="21" t="str">
        <f t="shared" ref="V5:V23" si="16">IF(U5=0,"",RANK(U5,U$4:U$24,0))</f>
        <v/>
      </c>
      <c r="W5" s="21">
        <f>IF(V5="",0,VLOOKUP(V5,Pointage[#All],2,FALSE)*W$2)</f>
        <v>0</v>
      </c>
      <c r="X5" s="9"/>
      <c r="Y5" s="21" t="str">
        <f t="shared" ref="Y5:Y14" si="17">IF(X5=0,"",RANK(X5,X$4:X$24,0))</f>
        <v/>
      </c>
      <c r="Z5" s="21">
        <f>IF(Y5="",0,VLOOKUP(Y5,Pointage[#All],2,FALSE)*Z$2)</f>
        <v>0</v>
      </c>
      <c r="AA5" s="22">
        <f t="shared" si="7"/>
        <v>0</v>
      </c>
      <c r="AB5" s="7"/>
      <c r="AC5" s="21" t="str">
        <f t="shared" si="8"/>
        <v/>
      </c>
      <c r="AD5" s="21">
        <f>IF(AC5="",0,VLOOKUP(AC5,Pointage[#All],2,FALSE)*AD$2)</f>
        <v>0</v>
      </c>
      <c r="AE5" s="9"/>
      <c r="AF5" s="21" t="str">
        <f t="shared" si="9"/>
        <v/>
      </c>
      <c r="AG5" s="21">
        <f>IF(AF5="",0,VLOOKUP(AF5,Pointage[#All],2,FALSE)*AG$2)</f>
        <v>0</v>
      </c>
      <c r="AH5" s="9"/>
      <c r="AI5" s="21" t="str">
        <f t="shared" si="10"/>
        <v/>
      </c>
      <c r="AJ5" s="21">
        <f>IF(AI5="",0,VLOOKUP(AI5,Pointage[#All],2,FALSE)*AJ$2)</f>
        <v>0</v>
      </c>
      <c r="AK5" s="22">
        <f t="shared" si="11"/>
        <v>0</v>
      </c>
      <c r="AL5" s="7"/>
      <c r="AM5" s="21" t="str">
        <f t="shared" si="12"/>
        <v/>
      </c>
      <c r="AN5" s="21">
        <f>IF(AM5="",0,VLOOKUP(AM5,Pointage[#All],2,FALSE)*AN$2)</f>
        <v>0</v>
      </c>
      <c r="AO5" s="9"/>
      <c r="AP5" s="21" t="str">
        <f t="shared" ref="AP5:AP23" si="18">IF(AO5=0,"",RANK(AO5,AO$4:AO$24,0))</f>
        <v/>
      </c>
      <c r="AQ5" s="21">
        <f>IF(AP5="",0,VLOOKUP(AP5,Pointage[#All],2,FALSE)*AQ$2)</f>
        <v>0</v>
      </c>
      <c r="AR5" s="9"/>
      <c r="AS5" s="21" t="str">
        <f t="shared" ref="AS5:AS23" si="19">IF(AR5=0,"",RANK(AR5,AR$4:AR$24,0))</f>
        <v/>
      </c>
      <c r="AT5" s="21">
        <f>IF(AS5="",0,VLOOKUP(AS5,Pointage[#All],2,FALSE)*AT$2)</f>
        <v>0</v>
      </c>
      <c r="AU5" s="22">
        <f t="shared" si="13"/>
        <v>0</v>
      </c>
      <c r="AV5" s="7"/>
      <c r="AW5" s="21" t="str">
        <f t="shared" ref="AW5:AW23" si="20">IF(AV5=0,"",RANK(AV5,AV$4:AV$24,0))</f>
        <v/>
      </c>
      <c r="AX5" s="21">
        <f>IF(AW5="",0,VLOOKUP(AW5,Pointage[#All],2,FALSE)*AX$2)</f>
        <v>0</v>
      </c>
      <c r="AY5" s="9"/>
      <c r="AZ5" s="21" t="str">
        <f t="shared" ref="AZ5:AZ23" si="21">IF(AY5=0,"",RANK(AY5,AY$4:AY$24,0))</f>
        <v/>
      </c>
      <c r="BA5" s="21">
        <f>IF(AZ5="",0,VLOOKUP(AZ5,Pointage[#All],2,FALSE)*BA$2)</f>
        <v>0</v>
      </c>
      <c r="BB5" s="9"/>
      <c r="BC5" s="21" t="str">
        <f t="shared" ref="BC5:BC23" si="22">IF(BB5=0,"",RANK(BB5,BB$4:BB$24,0))</f>
        <v/>
      </c>
      <c r="BD5" s="21">
        <f>IF(BC5="",0,VLOOKUP(BC5,Pointage[#All],2,FALSE)*BD$2)</f>
        <v>0</v>
      </c>
      <c r="BE5" s="22">
        <f t="shared" si="14"/>
        <v>0</v>
      </c>
    </row>
    <row r="6" spans="1:57" x14ac:dyDescent="0.25">
      <c r="A6" s="7"/>
      <c r="B6" s="26"/>
      <c r="C6" s="48"/>
      <c r="D6" s="48"/>
      <c r="E6" s="20">
        <f t="shared" si="0"/>
        <v>0</v>
      </c>
      <c r="F6" s="21" t="str">
        <f t="shared" si="1"/>
        <v/>
      </c>
      <c r="G6" s="21" t="str">
        <f t="shared" si="2"/>
        <v/>
      </c>
      <c r="H6" s="7"/>
      <c r="I6" s="21" t="str">
        <f t="shared" si="15"/>
        <v/>
      </c>
      <c r="J6" s="21">
        <f>IF(I6="",0,VLOOKUP(I6,Pointage[#All],2,FALSE)*J$2)</f>
        <v>0</v>
      </c>
      <c r="K6" s="9"/>
      <c r="L6" s="21" t="str">
        <f t="shared" si="3"/>
        <v/>
      </c>
      <c r="M6" s="21">
        <f>IF(L6="",0,VLOOKUP(L6,Pointage[#All],2,FALSE)*M$2)</f>
        <v>0</v>
      </c>
      <c r="N6" s="9"/>
      <c r="O6" s="21" t="str">
        <f t="shared" si="4"/>
        <v/>
      </c>
      <c r="P6" s="21">
        <f>IF(O6="",0,VLOOKUP(O6,Pointage[#All],2,FALSE)*P$2)</f>
        <v>0</v>
      </c>
      <c r="Q6" s="22">
        <f t="shared" si="5"/>
        <v>0</v>
      </c>
      <c r="R6" s="7"/>
      <c r="S6" s="21" t="str">
        <f t="shared" si="6"/>
        <v/>
      </c>
      <c r="T6" s="21">
        <f>IF(S6="",0,VLOOKUP(S6,Pointage[#All],2,FALSE)*T$2)</f>
        <v>0</v>
      </c>
      <c r="U6" s="9"/>
      <c r="V6" s="21" t="str">
        <f t="shared" si="16"/>
        <v/>
      </c>
      <c r="W6" s="21">
        <f>IF(V6="",0,VLOOKUP(V6,Pointage[#All],2,FALSE)*W$2)</f>
        <v>0</v>
      </c>
      <c r="X6" s="9"/>
      <c r="Y6" s="21" t="str">
        <f t="shared" si="17"/>
        <v/>
      </c>
      <c r="Z6" s="21">
        <f>IF(Y6="",0,VLOOKUP(Y6,Pointage[#All],2,FALSE)*Z$2)</f>
        <v>0</v>
      </c>
      <c r="AA6" s="22">
        <f t="shared" si="7"/>
        <v>0</v>
      </c>
      <c r="AB6" s="7"/>
      <c r="AC6" s="21" t="str">
        <f t="shared" si="8"/>
        <v/>
      </c>
      <c r="AD6" s="21">
        <f>IF(AC6="",0,VLOOKUP(AC6,Pointage[#All],2,FALSE)*AD$2)</f>
        <v>0</v>
      </c>
      <c r="AE6" s="9"/>
      <c r="AF6" s="21" t="str">
        <f t="shared" si="9"/>
        <v/>
      </c>
      <c r="AG6" s="21">
        <f>IF(AF6="",0,VLOOKUP(AF6,Pointage[#All],2,FALSE)*AG$2)</f>
        <v>0</v>
      </c>
      <c r="AH6" s="9"/>
      <c r="AI6" s="21" t="str">
        <f t="shared" si="10"/>
        <v/>
      </c>
      <c r="AJ6" s="21">
        <f>IF(AI6="",0,VLOOKUP(AI6,Pointage[#All],2,FALSE)*AJ$2)</f>
        <v>0</v>
      </c>
      <c r="AK6" s="22">
        <f t="shared" si="11"/>
        <v>0</v>
      </c>
      <c r="AL6" s="7"/>
      <c r="AM6" s="21" t="str">
        <f t="shared" si="12"/>
        <v/>
      </c>
      <c r="AN6" s="21">
        <f>IF(AM6="",0,VLOOKUP(AM6,Pointage[#All],2,FALSE)*AN$2)</f>
        <v>0</v>
      </c>
      <c r="AO6" s="9"/>
      <c r="AP6" s="21" t="str">
        <f t="shared" si="18"/>
        <v/>
      </c>
      <c r="AQ6" s="21">
        <f>IF(AP6="",0,VLOOKUP(AP6,Pointage[#All],2,FALSE)*AQ$2)</f>
        <v>0</v>
      </c>
      <c r="AR6" s="9"/>
      <c r="AS6" s="21" t="str">
        <f t="shared" si="19"/>
        <v/>
      </c>
      <c r="AT6" s="21">
        <f>IF(AS6="",0,VLOOKUP(AS6,Pointage[#All],2,FALSE)*AT$2)</f>
        <v>0</v>
      </c>
      <c r="AU6" s="22">
        <f t="shared" si="13"/>
        <v>0</v>
      </c>
      <c r="AV6" s="7"/>
      <c r="AW6" s="21" t="str">
        <f t="shared" si="20"/>
        <v/>
      </c>
      <c r="AX6" s="21">
        <f>IF(AW6="",0,VLOOKUP(AW6,Pointage[#All],2,FALSE)*AX$2)</f>
        <v>0</v>
      </c>
      <c r="AY6" s="9"/>
      <c r="AZ6" s="21" t="str">
        <f t="shared" si="21"/>
        <v/>
      </c>
      <c r="BA6" s="21">
        <f>IF(AZ6="",0,VLOOKUP(AZ6,Pointage[#All],2,FALSE)*BA$2)</f>
        <v>0</v>
      </c>
      <c r="BB6" s="9"/>
      <c r="BC6" s="21" t="str">
        <f t="shared" si="22"/>
        <v/>
      </c>
      <c r="BD6" s="21">
        <f>IF(BC6="",0,VLOOKUP(BC6,Pointage[#All],2,FALSE)*BD$2)</f>
        <v>0</v>
      </c>
      <c r="BE6" s="22">
        <f t="shared" si="14"/>
        <v>0</v>
      </c>
    </row>
    <row r="7" spans="1:57" x14ac:dyDescent="0.25">
      <c r="A7" s="7"/>
      <c r="B7" s="26"/>
      <c r="C7" s="48"/>
      <c r="D7" s="48"/>
      <c r="E7" s="20">
        <f t="shared" si="0"/>
        <v>0</v>
      </c>
      <c r="F7" s="21" t="str">
        <f t="shared" si="1"/>
        <v/>
      </c>
      <c r="G7" s="21" t="str">
        <f t="shared" si="2"/>
        <v/>
      </c>
      <c r="H7" s="7"/>
      <c r="I7" s="21" t="str">
        <f t="shared" si="15"/>
        <v/>
      </c>
      <c r="J7" s="21">
        <f>IF(I7="",0,VLOOKUP(I7,Pointage[#All],2,FALSE)*J$2)</f>
        <v>0</v>
      </c>
      <c r="K7" s="9"/>
      <c r="L7" s="21" t="str">
        <f t="shared" si="3"/>
        <v/>
      </c>
      <c r="M7" s="21">
        <f>IF(L7="",0,VLOOKUP(L7,Pointage[#All],2,FALSE)*M$2)</f>
        <v>0</v>
      </c>
      <c r="N7" s="9"/>
      <c r="O7" s="21" t="str">
        <f t="shared" si="4"/>
        <v/>
      </c>
      <c r="P7" s="21">
        <f>IF(O7="",0,VLOOKUP(O7,Pointage[#All],2,FALSE)*P$2)</f>
        <v>0</v>
      </c>
      <c r="Q7" s="22">
        <f t="shared" si="5"/>
        <v>0</v>
      </c>
      <c r="R7" s="7"/>
      <c r="S7" s="21" t="str">
        <f t="shared" si="6"/>
        <v/>
      </c>
      <c r="T7" s="21">
        <f>IF(S7="",0,VLOOKUP(S7,Pointage[#All],2,FALSE)*T$2)</f>
        <v>0</v>
      </c>
      <c r="U7" s="9"/>
      <c r="V7" s="21" t="str">
        <f t="shared" si="16"/>
        <v/>
      </c>
      <c r="W7" s="21">
        <f>IF(V7="",0,VLOOKUP(V7,Pointage[#All],2,FALSE)*W$2)</f>
        <v>0</v>
      </c>
      <c r="X7" s="9"/>
      <c r="Y7" s="21" t="str">
        <f t="shared" si="17"/>
        <v/>
      </c>
      <c r="Z7" s="21">
        <f>IF(Y7="",0,VLOOKUP(Y7,Pointage[#All],2,FALSE)*Z$2)</f>
        <v>0</v>
      </c>
      <c r="AA7" s="22">
        <f t="shared" si="7"/>
        <v>0</v>
      </c>
      <c r="AB7" s="7"/>
      <c r="AC7" s="21" t="str">
        <f t="shared" si="8"/>
        <v/>
      </c>
      <c r="AD7" s="21">
        <f>IF(AC7="",0,VLOOKUP(AC7,Pointage[#All],2,FALSE)*AD$2)</f>
        <v>0</v>
      </c>
      <c r="AE7" s="9"/>
      <c r="AF7" s="21" t="str">
        <f t="shared" si="9"/>
        <v/>
      </c>
      <c r="AG7" s="21">
        <f>IF(AF7="",0,VLOOKUP(AF7,Pointage[#All],2,FALSE)*AG$2)</f>
        <v>0</v>
      </c>
      <c r="AH7" s="9"/>
      <c r="AI7" s="21" t="str">
        <f t="shared" si="10"/>
        <v/>
      </c>
      <c r="AJ7" s="21">
        <f>IF(AI7="",0,VLOOKUP(AI7,Pointage[#All],2,FALSE)*AJ$2)</f>
        <v>0</v>
      </c>
      <c r="AK7" s="22">
        <f t="shared" si="11"/>
        <v>0</v>
      </c>
      <c r="AL7" s="7"/>
      <c r="AM7" s="21" t="str">
        <f t="shared" si="12"/>
        <v/>
      </c>
      <c r="AN7" s="21">
        <f>IF(AM7="",0,VLOOKUP(AM7,Pointage[#All],2,FALSE)*AN$2)</f>
        <v>0</v>
      </c>
      <c r="AO7" s="9"/>
      <c r="AP7" s="21" t="str">
        <f t="shared" si="18"/>
        <v/>
      </c>
      <c r="AQ7" s="21">
        <f>IF(AP7="",0,VLOOKUP(AP7,Pointage[#All],2,FALSE)*AQ$2)</f>
        <v>0</v>
      </c>
      <c r="AR7" s="9"/>
      <c r="AS7" s="21" t="str">
        <f t="shared" si="19"/>
        <v/>
      </c>
      <c r="AT7" s="21">
        <f>IF(AS7="",0,VLOOKUP(AS7,Pointage[#All],2,FALSE)*AT$2)</f>
        <v>0</v>
      </c>
      <c r="AU7" s="22">
        <f t="shared" si="13"/>
        <v>0</v>
      </c>
      <c r="AV7" s="7"/>
      <c r="AW7" s="21" t="str">
        <f t="shared" si="20"/>
        <v/>
      </c>
      <c r="AX7" s="21">
        <f>IF(AW7="",0,VLOOKUP(AW7,Pointage[#All],2,FALSE)*AX$2)</f>
        <v>0</v>
      </c>
      <c r="AY7" s="9"/>
      <c r="AZ7" s="21" t="str">
        <f t="shared" si="21"/>
        <v/>
      </c>
      <c r="BA7" s="21">
        <f>IF(AZ7="",0,VLOOKUP(AZ7,Pointage[#All],2,FALSE)*BA$2)</f>
        <v>0</v>
      </c>
      <c r="BB7" s="9"/>
      <c r="BC7" s="21" t="str">
        <f t="shared" si="22"/>
        <v/>
      </c>
      <c r="BD7" s="21">
        <f>IF(BC7="",0,VLOOKUP(BC7,Pointage[#All],2,FALSE)*BD$2)</f>
        <v>0</v>
      </c>
      <c r="BE7" s="22">
        <f t="shared" si="14"/>
        <v>0</v>
      </c>
    </row>
    <row r="8" spans="1:57" x14ac:dyDescent="0.25">
      <c r="A8" s="7"/>
      <c r="B8" s="26"/>
      <c r="C8" s="48"/>
      <c r="D8" s="48"/>
      <c r="E8" s="20">
        <f t="shared" si="0"/>
        <v>0</v>
      </c>
      <c r="F8" s="21" t="str">
        <f t="shared" si="1"/>
        <v/>
      </c>
      <c r="G8" s="21" t="str">
        <f t="shared" si="2"/>
        <v/>
      </c>
      <c r="H8" s="7"/>
      <c r="I8" s="21" t="str">
        <f t="shared" si="15"/>
        <v/>
      </c>
      <c r="J8" s="21">
        <f>IF(I8="",0,VLOOKUP(I8,Pointage[#All],2,FALSE)*J$2)</f>
        <v>0</v>
      </c>
      <c r="K8" s="9"/>
      <c r="L8" s="21" t="str">
        <f t="shared" si="3"/>
        <v/>
      </c>
      <c r="M8" s="21">
        <f>IF(L8="",0,VLOOKUP(L8,Pointage[#All],2,FALSE)*M$2)</f>
        <v>0</v>
      </c>
      <c r="N8" s="9"/>
      <c r="O8" s="21" t="str">
        <f t="shared" si="4"/>
        <v/>
      </c>
      <c r="P8" s="21">
        <f>IF(O8="",0,VLOOKUP(O8,Pointage[#All],2,FALSE)*P$2)</f>
        <v>0</v>
      </c>
      <c r="Q8" s="22">
        <f t="shared" si="5"/>
        <v>0</v>
      </c>
      <c r="R8" s="7"/>
      <c r="S8" s="21" t="str">
        <f t="shared" si="6"/>
        <v/>
      </c>
      <c r="T8" s="21">
        <f>IF(S8="",0,VLOOKUP(S8,Pointage[#All],2,FALSE)*T$2)</f>
        <v>0</v>
      </c>
      <c r="U8" s="9"/>
      <c r="V8" s="21" t="str">
        <f t="shared" si="16"/>
        <v/>
      </c>
      <c r="W8" s="21">
        <f>IF(V8="",0,VLOOKUP(V8,Pointage[#All],2,FALSE)*W$2)</f>
        <v>0</v>
      </c>
      <c r="X8" s="9"/>
      <c r="Y8" s="21" t="str">
        <f t="shared" si="17"/>
        <v/>
      </c>
      <c r="Z8" s="21">
        <f>IF(Y8="",0,VLOOKUP(Y8,Pointage[#All],2,FALSE)*Z$2)</f>
        <v>0</v>
      </c>
      <c r="AA8" s="22">
        <f t="shared" si="7"/>
        <v>0</v>
      </c>
      <c r="AB8" s="7"/>
      <c r="AC8" s="21" t="str">
        <f t="shared" si="8"/>
        <v/>
      </c>
      <c r="AD8" s="21">
        <f>IF(AC8="",0,VLOOKUP(AC8,Pointage[#All],2,FALSE)*AD$2)</f>
        <v>0</v>
      </c>
      <c r="AE8" s="9"/>
      <c r="AF8" s="21" t="str">
        <f t="shared" si="9"/>
        <v/>
      </c>
      <c r="AG8" s="21">
        <f>IF(AF8="",0,VLOOKUP(AF8,Pointage[#All],2,FALSE)*AG$2)</f>
        <v>0</v>
      </c>
      <c r="AH8" s="9"/>
      <c r="AI8" s="21" t="str">
        <f t="shared" si="10"/>
        <v/>
      </c>
      <c r="AJ8" s="21">
        <f>IF(AI8="",0,VLOOKUP(AI8,Pointage[#All],2,FALSE)*AJ$2)</f>
        <v>0</v>
      </c>
      <c r="AK8" s="22">
        <f t="shared" si="11"/>
        <v>0</v>
      </c>
      <c r="AL8" s="7"/>
      <c r="AM8" s="21" t="str">
        <f t="shared" si="12"/>
        <v/>
      </c>
      <c r="AN8" s="21">
        <f>IF(AM8="",0,VLOOKUP(AM8,Pointage[#All],2,FALSE)*AN$2)</f>
        <v>0</v>
      </c>
      <c r="AO8" s="9"/>
      <c r="AP8" s="21" t="str">
        <f t="shared" si="18"/>
        <v/>
      </c>
      <c r="AQ8" s="21">
        <f>IF(AP8="",0,VLOOKUP(AP8,Pointage[#All],2,FALSE)*AQ$2)</f>
        <v>0</v>
      </c>
      <c r="AR8" s="9"/>
      <c r="AS8" s="21" t="str">
        <f t="shared" si="19"/>
        <v/>
      </c>
      <c r="AT8" s="21">
        <f>IF(AS8="",0,VLOOKUP(AS8,Pointage[#All],2,FALSE)*AT$2)</f>
        <v>0</v>
      </c>
      <c r="AU8" s="22">
        <f t="shared" si="13"/>
        <v>0</v>
      </c>
      <c r="AV8" s="7"/>
      <c r="AW8" s="21" t="str">
        <f t="shared" si="20"/>
        <v/>
      </c>
      <c r="AX8" s="21">
        <f>IF(AW8="",0,VLOOKUP(AW8,Pointage[#All],2,FALSE)*AX$2)</f>
        <v>0</v>
      </c>
      <c r="AY8" s="9"/>
      <c r="AZ8" s="21" t="str">
        <f t="shared" si="21"/>
        <v/>
      </c>
      <c r="BA8" s="21">
        <f>IF(AZ8="",0,VLOOKUP(AZ8,Pointage[#All],2,FALSE)*BA$2)</f>
        <v>0</v>
      </c>
      <c r="BB8" s="9"/>
      <c r="BC8" s="21" t="str">
        <f t="shared" si="22"/>
        <v/>
      </c>
      <c r="BD8" s="21">
        <f>IF(BC8="",0,VLOOKUP(BC8,Pointage[#All],2,FALSE)*BD$2)</f>
        <v>0</v>
      </c>
      <c r="BE8" s="22">
        <f t="shared" si="14"/>
        <v>0</v>
      </c>
    </row>
    <row r="9" spans="1:57" x14ac:dyDescent="0.25">
      <c r="A9" s="7"/>
      <c r="B9" s="26"/>
      <c r="C9" s="48"/>
      <c r="D9" s="48"/>
      <c r="E9" s="20">
        <f t="shared" si="0"/>
        <v>0</v>
      </c>
      <c r="F9" s="21" t="str">
        <f t="shared" si="1"/>
        <v/>
      </c>
      <c r="G9" s="21" t="str">
        <f t="shared" si="2"/>
        <v/>
      </c>
      <c r="H9" s="7"/>
      <c r="I9" s="21" t="str">
        <f t="shared" si="15"/>
        <v/>
      </c>
      <c r="J9" s="21">
        <f>IF(I9="",0,VLOOKUP(I9,Pointage[#All],2,FALSE)*J$2)</f>
        <v>0</v>
      </c>
      <c r="K9" s="9"/>
      <c r="L9" s="21" t="str">
        <f t="shared" si="3"/>
        <v/>
      </c>
      <c r="M9" s="21">
        <f>IF(L9="",0,VLOOKUP(L9,Pointage[#All],2,FALSE)*M$2)</f>
        <v>0</v>
      </c>
      <c r="N9" s="9"/>
      <c r="O9" s="21" t="str">
        <f t="shared" si="4"/>
        <v/>
      </c>
      <c r="P9" s="21">
        <f>IF(O9="",0,VLOOKUP(O9,Pointage[#All],2,FALSE)*P$2)</f>
        <v>0</v>
      </c>
      <c r="Q9" s="22">
        <f t="shared" si="5"/>
        <v>0</v>
      </c>
      <c r="R9" s="7"/>
      <c r="S9" s="21" t="str">
        <f t="shared" si="6"/>
        <v/>
      </c>
      <c r="T9" s="21">
        <f>IF(S9="",0,VLOOKUP(S9,Pointage[#All],2,FALSE)*T$2)</f>
        <v>0</v>
      </c>
      <c r="U9" s="9"/>
      <c r="V9" s="21" t="str">
        <f t="shared" si="16"/>
        <v/>
      </c>
      <c r="W9" s="21">
        <f>IF(V9="",0,VLOOKUP(V9,Pointage[#All],2,FALSE)*W$2)</f>
        <v>0</v>
      </c>
      <c r="X9" s="9"/>
      <c r="Y9" s="21" t="str">
        <f t="shared" si="17"/>
        <v/>
      </c>
      <c r="Z9" s="21">
        <f>IF(Y9="",0,VLOOKUP(Y9,Pointage[#All],2,FALSE)*Z$2)</f>
        <v>0</v>
      </c>
      <c r="AA9" s="22">
        <f t="shared" si="7"/>
        <v>0</v>
      </c>
      <c r="AB9" s="7"/>
      <c r="AC9" s="21" t="str">
        <f t="shared" si="8"/>
        <v/>
      </c>
      <c r="AD9" s="21">
        <f>IF(AC9="",0,VLOOKUP(AC9,Pointage[#All],2,FALSE)*AD$2)</f>
        <v>0</v>
      </c>
      <c r="AE9" s="9"/>
      <c r="AF9" s="21" t="str">
        <f t="shared" si="9"/>
        <v/>
      </c>
      <c r="AG9" s="21">
        <f>IF(AF9="",0,VLOOKUP(AF9,Pointage[#All],2,FALSE)*AG$2)</f>
        <v>0</v>
      </c>
      <c r="AH9" s="9"/>
      <c r="AI9" s="21" t="str">
        <f t="shared" si="10"/>
        <v/>
      </c>
      <c r="AJ9" s="21">
        <f>IF(AI9="",0,VLOOKUP(AI9,Pointage[#All],2,FALSE)*AJ$2)</f>
        <v>0</v>
      </c>
      <c r="AK9" s="22">
        <f t="shared" si="11"/>
        <v>0</v>
      </c>
      <c r="AL9" s="7"/>
      <c r="AM9" s="21" t="str">
        <f t="shared" si="12"/>
        <v/>
      </c>
      <c r="AN9" s="21">
        <f>IF(AM9="",0,VLOOKUP(AM9,Pointage[#All],2,FALSE)*AN$2)</f>
        <v>0</v>
      </c>
      <c r="AO9" s="9"/>
      <c r="AP9" s="21" t="str">
        <f t="shared" si="18"/>
        <v/>
      </c>
      <c r="AQ9" s="21">
        <f>IF(AP9="",0,VLOOKUP(AP9,Pointage[#All],2,FALSE)*AQ$2)</f>
        <v>0</v>
      </c>
      <c r="AR9" s="9"/>
      <c r="AS9" s="21" t="str">
        <f t="shared" si="19"/>
        <v/>
      </c>
      <c r="AT9" s="21">
        <f>IF(AS9="",0,VLOOKUP(AS9,Pointage[#All],2,FALSE)*AT$2)</f>
        <v>0</v>
      </c>
      <c r="AU9" s="22">
        <f t="shared" si="13"/>
        <v>0</v>
      </c>
      <c r="AV9" s="7"/>
      <c r="AW9" s="21" t="str">
        <f t="shared" si="20"/>
        <v/>
      </c>
      <c r="AX9" s="21">
        <f>IF(AW9="",0,VLOOKUP(AW9,Pointage[#All],2,FALSE)*AX$2)</f>
        <v>0</v>
      </c>
      <c r="AY9" s="9"/>
      <c r="AZ9" s="21" t="str">
        <f t="shared" si="21"/>
        <v/>
      </c>
      <c r="BA9" s="21">
        <f>IF(AZ9="",0,VLOOKUP(AZ9,Pointage[#All],2,FALSE)*BA$2)</f>
        <v>0</v>
      </c>
      <c r="BB9" s="9"/>
      <c r="BC9" s="21" t="str">
        <f t="shared" si="22"/>
        <v/>
      </c>
      <c r="BD9" s="21">
        <f>IF(BC9="",0,VLOOKUP(BC9,Pointage[#All],2,FALSE)*BD$2)</f>
        <v>0</v>
      </c>
      <c r="BE9" s="22">
        <f t="shared" si="14"/>
        <v>0</v>
      </c>
    </row>
    <row r="10" spans="1:57" x14ac:dyDescent="0.25">
      <c r="A10" s="7"/>
      <c r="B10" s="26"/>
      <c r="C10" s="48"/>
      <c r="D10" s="48"/>
      <c r="E10" s="20">
        <f t="shared" si="0"/>
        <v>0</v>
      </c>
      <c r="F10" s="21" t="str">
        <f t="shared" si="1"/>
        <v/>
      </c>
      <c r="G10" s="21" t="str">
        <f t="shared" si="2"/>
        <v/>
      </c>
      <c r="H10" s="7"/>
      <c r="I10" s="21" t="str">
        <f t="shared" si="15"/>
        <v/>
      </c>
      <c r="J10" s="21">
        <f>IF(I10="",0,VLOOKUP(I10,Pointage[#All],2,FALSE)*J$2)</f>
        <v>0</v>
      </c>
      <c r="K10" s="9"/>
      <c r="L10" s="21" t="str">
        <f t="shared" si="3"/>
        <v/>
      </c>
      <c r="M10" s="21">
        <f>IF(L10="",0,VLOOKUP(L10,Pointage[#All],2,FALSE)*M$2)</f>
        <v>0</v>
      </c>
      <c r="N10" s="9"/>
      <c r="O10" s="21" t="str">
        <f t="shared" si="4"/>
        <v/>
      </c>
      <c r="P10" s="21">
        <f>IF(O10="",0,VLOOKUP(O10,Pointage[#All],2,FALSE)*P$2)</f>
        <v>0</v>
      </c>
      <c r="Q10" s="22">
        <f t="shared" si="5"/>
        <v>0</v>
      </c>
      <c r="R10" s="7"/>
      <c r="S10" s="21" t="str">
        <f t="shared" si="6"/>
        <v/>
      </c>
      <c r="T10" s="21">
        <f>IF(S10="",0,VLOOKUP(S10,Pointage[#All],2,FALSE)*T$2)</f>
        <v>0</v>
      </c>
      <c r="U10" s="9"/>
      <c r="V10" s="21" t="str">
        <f t="shared" si="16"/>
        <v/>
      </c>
      <c r="W10" s="21">
        <f>IF(V10="",0,VLOOKUP(V10,Pointage[#All],2,FALSE)*W$2)</f>
        <v>0</v>
      </c>
      <c r="X10" s="9"/>
      <c r="Y10" s="21" t="str">
        <f t="shared" si="17"/>
        <v/>
      </c>
      <c r="Z10" s="21">
        <f>IF(Y10="",0,VLOOKUP(Y10,Pointage[#All],2,FALSE)*Z$2)</f>
        <v>0</v>
      </c>
      <c r="AA10" s="22">
        <f t="shared" si="7"/>
        <v>0</v>
      </c>
      <c r="AB10" s="7"/>
      <c r="AC10" s="21" t="str">
        <f t="shared" si="8"/>
        <v/>
      </c>
      <c r="AD10" s="21">
        <f>IF(AC10="",0,VLOOKUP(AC10,Pointage[#All],2,FALSE)*AD$2)</f>
        <v>0</v>
      </c>
      <c r="AE10" s="9"/>
      <c r="AF10" s="21" t="str">
        <f t="shared" si="9"/>
        <v/>
      </c>
      <c r="AG10" s="21">
        <f>IF(AF10="",0,VLOOKUP(AF10,Pointage[#All],2,FALSE)*AG$2)</f>
        <v>0</v>
      </c>
      <c r="AH10" s="9"/>
      <c r="AI10" s="21" t="str">
        <f t="shared" si="10"/>
        <v/>
      </c>
      <c r="AJ10" s="21">
        <f>IF(AI10="",0,VLOOKUP(AI10,Pointage[#All],2,FALSE)*AJ$2)</f>
        <v>0</v>
      </c>
      <c r="AK10" s="22">
        <f t="shared" si="11"/>
        <v>0</v>
      </c>
      <c r="AL10" s="7"/>
      <c r="AM10" s="21" t="str">
        <f t="shared" si="12"/>
        <v/>
      </c>
      <c r="AN10" s="21">
        <f>IF(AM10="",0,VLOOKUP(AM10,Pointage[#All],2,FALSE)*AN$2)</f>
        <v>0</v>
      </c>
      <c r="AO10" s="9"/>
      <c r="AP10" s="21" t="str">
        <f t="shared" si="18"/>
        <v/>
      </c>
      <c r="AQ10" s="21">
        <f>IF(AP10="",0,VLOOKUP(AP10,Pointage[#All],2,FALSE)*AQ$2)</f>
        <v>0</v>
      </c>
      <c r="AR10" s="9"/>
      <c r="AS10" s="21" t="str">
        <f t="shared" si="19"/>
        <v/>
      </c>
      <c r="AT10" s="21">
        <f>IF(AS10="",0,VLOOKUP(AS10,Pointage[#All],2,FALSE)*AT$2)</f>
        <v>0</v>
      </c>
      <c r="AU10" s="22">
        <f t="shared" si="13"/>
        <v>0</v>
      </c>
      <c r="AV10" s="7"/>
      <c r="AW10" s="21" t="str">
        <f t="shared" si="20"/>
        <v/>
      </c>
      <c r="AX10" s="21">
        <f>IF(AW10="",0,VLOOKUP(AW10,Pointage[#All],2,FALSE)*AX$2)</f>
        <v>0</v>
      </c>
      <c r="AY10" s="9"/>
      <c r="AZ10" s="21" t="str">
        <f t="shared" si="21"/>
        <v/>
      </c>
      <c r="BA10" s="21">
        <f>IF(AZ10="",0,VLOOKUP(AZ10,Pointage[#All],2,FALSE)*BA$2)</f>
        <v>0</v>
      </c>
      <c r="BB10" s="9"/>
      <c r="BC10" s="21" t="str">
        <f t="shared" si="22"/>
        <v/>
      </c>
      <c r="BD10" s="21">
        <f>IF(BC10="",0,VLOOKUP(BC10,Pointage[#All],2,FALSE)*BD$2)</f>
        <v>0</v>
      </c>
      <c r="BE10" s="22">
        <f t="shared" si="14"/>
        <v>0</v>
      </c>
    </row>
    <row r="11" spans="1:57" x14ac:dyDescent="0.25">
      <c r="A11" s="7"/>
      <c r="B11" s="26"/>
      <c r="C11" s="48"/>
      <c r="D11" s="48"/>
      <c r="E11" s="20">
        <f t="shared" si="0"/>
        <v>0</v>
      </c>
      <c r="F11" s="21" t="str">
        <f t="shared" si="1"/>
        <v/>
      </c>
      <c r="G11" s="21" t="str">
        <f t="shared" si="2"/>
        <v/>
      </c>
      <c r="H11" s="7"/>
      <c r="I11" s="21" t="str">
        <f t="shared" si="15"/>
        <v/>
      </c>
      <c r="J11" s="21">
        <f>IF(I11="",0,VLOOKUP(I11,Pointage[#All],2,FALSE)*J$2)</f>
        <v>0</v>
      </c>
      <c r="K11" s="9"/>
      <c r="L11" s="21" t="str">
        <f t="shared" si="3"/>
        <v/>
      </c>
      <c r="M11" s="21">
        <f>IF(L11="",0,VLOOKUP(L11,Pointage[#All],2,FALSE)*M$2)</f>
        <v>0</v>
      </c>
      <c r="N11" s="9"/>
      <c r="O11" s="21" t="str">
        <f t="shared" si="4"/>
        <v/>
      </c>
      <c r="P11" s="21">
        <f>IF(O11="",0,VLOOKUP(O11,Pointage[#All],2,FALSE)*P$2)</f>
        <v>0</v>
      </c>
      <c r="Q11" s="22">
        <f t="shared" si="5"/>
        <v>0</v>
      </c>
      <c r="R11" s="7"/>
      <c r="S11" s="21" t="str">
        <f t="shared" si="6"/>
        <v/>
      </c>
      <c r="T11" s="21">
        <f>IF(S11="",0,VLOOKUP(S11,Pointage[#All],2,FALSE)*T$2)</f>
        <v>0</v>
      </c>
      <c r="U11" s="9"/>
      <c r="V11" s="21" t="str">
        <f t="shared" si="16"/>
        <v/>
      </c>
      <c r="W11" s="21">
        <f>IF(V11="",0,VLOOKUP(V11,Pointage[#All],2,FALSE)*W$2)</f>
        <v>0</v>
      </c>
      <c r="X11" s="9"/>
      <c r="Y11" s="21" t="str">
        <f t="shared" si="17"/>
        <v/>
      </c>
      <c r="Z11" s="21">
        <f>IF(Y11="",0,VLOOKUP(Y11,Pointage[#All],2,FALSE)*Z$2)</f>
        <v>0</v>
      </c>
      <c r="AA11" s="22">
        <f t="shared" si="7"/>
        <v>0</v>
      </c>
      <c r="AB11" s="7"/>
      <c r="AC11" s="21" t="str">
        <f t="shared" si="8"/>
        <v/>
      </c>
      <c r="AD11" s="21">
        <f>IF(AC11="",0,VLOOKUP(AC11,Pointage[#All],2,FALSE)*AD$2)</f>
        <v>0</v>
      </c>
      <c r="AE11" s="9"/>
      <c r="AF11" s="21" t="str">
        <f t="shared" si="9"/>
        <v/>
      </c>
      <c r="AG11" s="21">
        <f>IF(AF11="",0,VLOOKUP(AF11,Pointage[#All],2,FALSE)*AG$2)</f>
        <v>0</v>
      </c>
      <c r="AH11" s="9"/>
      <c r="AI11" s="21" t="str">
        <f t="shared" si="10"/>
        <v/>
      </c>
      <c r="AJ11" s="21">
        <f>IF(AI11="",0,VLOOKUP(AI11,Pointage[#All],2,FALSE)*AJ$2)</f>
        <v>0</v>
      </c>
      <c r="AK11" s="22">
        <f t="shared" si="11"/>
        <v>0</v>
      </c>
      <c r="AL11" s="7"/>
      <c r="AM11" s="21" t="str">
        <f t="shared" si="12"/>
        <v/>
      </c>
      <c r="AN11" s="21">
        <f>IF(AM11="",0,VLOOKUP(AM11,Pointage[#All],2,FALSE)*AN$2)</f>
        <v>0</v>
      </c>
      <c r="AO11" s="9"/>
      <c r="AP11" s="21" t="str">
        <f t="shared" si="18"/>
        <v/>
      </c>
      <c r="AQ11" s="21">
        <f>IF(AP11="",0,VLOOKUP(AP11,Pointage[#All],2,FALSE)*AQ$2)</f>
        <v>0</v>
      </c>
      <c r="AR11" s="9"/>
      <c r="AS11" s="21" t="str">
        <f t="shared" si="19"/>
        <v/>
      </c>
      <c r="AT11" s="21">
        <f>IF(AS11="",0,VLOOKUP(AS11,Pointage[#All],2,FALSE)*AT$2)</f>
        <v>0</v>
      </c>
      <c r="AU11" s="22">
        <f t="shared" si="13"/>
        <v>0</v>
      </c>
      <c r="AV11" s="7"/>
      <c r="AW11" s="21" t="str">
        <f t="shared" si="20"/>
        <v/>
      </c>
      <c r="AX11" s="21">
        <f>IF(AW11="",0,VLOOKUP(AW11,Pointage[#All],2,FALSE)*AX$2)</f>
        <v>0</v>
      </c>
      <c r="AY11" s="9"/>
      <c r="AZ11" s="21" t="str">
        <f t="shared" si="21"/>
        <v/>
      </c>
      <c r="BA11" s="21">
        <f>IF(AZ11="",0,VLOOKUP(AZ11,Pointage[#All],2,FALSE)*BA$2)</f>
        <v>0</v>
      </c>
      <c r="BB11" s="9"/>
      <c r="BC11" s="21" t="str">
        <f t="shared" si="22"/>
        <v/>
      </c>
      <c r="BD11" s="21">
        <f>IF(BC11="",0,VLOOKUP(BC11,Pointage[#All],2,FALSE)*BD$2)</f>
        <v>0</v>
      </c>
      <c r="BE11" s="22">
        <f t="shared" si="14"/>
        <v>0</v>
      </c>
    </row>
    <row r="12" spans="1:57" x14ac:dyDescent="0.25">
      <c r="A12" s="7"/>
      <c r="B12" s="26"/>
      <c r="C12" s="48"/>
      <c r="D12" s="48"/>
      <c r="E12" s="20">
        <f t="shared" si="0"/>
        <v>0</v>
      </c>
      <c r="F12" s="21" t="str">
        <f t="shared" si="1"/>
        <v/>
      </c>
      <c r="G12" s="21" t="str">
        <f t="shared" si="2"/>
        <v/>
      </c>
      <c r="H12" s="7"/>
      <c r="I12" s="21" t="str">
        <f t="shared" si="15"/>
        <v/>
      </c>
      <c r="J12" s="21">
        <f>IF(I12="",0,VLOOKUP(I12,Pointage[#All],2,FALSE)*J$2)</f>
        <v>0</v>
      </c>
      <c r="K12" s="9"/>
      <c r="L12" s="21" t="str">
        <f t="shared" si="3"/>
        <v/>
      </c>
      <c r="M12" s="21">
        <f>IF(L12="",0,VLOOKUP(L12,Pointage[#All],2,FALSE)*M$2)</f>
        <v>0</v>
      </c>
      <c r="N12" s="9"/>
      <c r="O12" s="21" t="str">
        <f t="shared" si="4"/>
        <v/>
      </c>
      <c r="P12" s="21">
        <f>IF(O12="",0,VLOOKUP(O12,Pointage[#All],2,FALSE)*P$2)</f>
        <v>0</v>
      </c>
      <c r="Q12" s="22">
        <f t="shared" si="5"/>
        <v>0</v>
      </c>
      <c r="R12" s="7"/>
      <c r="S12" s="21" t="str">
        <f t="shared" si="6"/>
        <v/>
      </c>
      <c r="T12" s="21">
        <f>IF(S12="",0,VLOOKUP(S12,Pointage[#All],2,FALSE)*T$2)</f>
        <v>0</v>
      </c>
      <c r="U12" s="9"/>
      <c r="V12" s="21" t="str">
        <f t="shared" si="16"/>
        <v/>
      </c>
      <c r="W12" s="21">
        <f>IF(V12="",0,VLOOKUP(V12,Pointage[#All],2,FALSE)*W$2)</f>
        <v>0</v>
      </c>
      <c r="X12" s="9"/>
      <c r="Y12" s="21" t="str">
        <f t="shared" si="17"/>
        <v/>
      </c>
      <c r="Z12" s="21">
        <f>IF(Y12="",0,VLOOKUP(Y12,Pointage[#All],2,FALSE)*Z$2)</f>
        <v>0</v>
      </c>
      <c r="AA12" s="22">
        <f t="shared" si="7"/>
        <v>0</v>
      </c>
      <c r="AB12" s="7"/>
      <c r="AC12" s="21" t="str">
        <f t="shared" si="8"/>
        <v/>
      </c>
      <c r="AD12" s="21">
        <f>IF(AC12="",0,VLOOKUP(AC12,Pointage[#All],2,FALSE)*AD$2)</f>
        <v>0</v>
      </c>
      <c r="AE12" s="9"/>
      <c r="AF12" s="21" t="str">
        <f t="shared" si="9"/>
        <v/>
      </c>
      <c r="AG12" s="21">
        <f>IF(AF12="",0,VLOOKUP(AF12,Pointage[#All],2,FALSE)*AG$2)</f>
        <v>0</v>
      </c>
      <c r="AH12" s="9"/>
      <c r="AI12" s="21" t="str">
        <f t="shared" si="10"/>
        <v/>
      </c>
      <c r="AJ12" s="21">
        <f>IF(AI12="",0,VLOOKUP(AI12,Pointage[#All],2,FALSE)*AJ$2)</f>
        <v>0</v>
      </c>
      <c r="AK12" s="22">
        <f t="shared" si="11"/>
        <v>0</v>
      </c>
      <c r="AL12" s="7"/>
      <c r="AM12" s="21" t="str">
        <f t="shared" si="12"/>
        <v/>
      </c>
      <c r="AN12" s="21">
        <f>IF(AM12="",0,VLOOKUP(AM12,Pointage[#All],2,FALSE)*AN$2)</f>
        <v>0</v>
      </c>
      <c r="AO12" s="9"/>
      <c r="AP12" s="21" t="str">
        <f t="shared" si="18"/>
        <v/>
      </c>
      <c r="AQ12" s="21">
        <f>IF(AP12="",0,VLOOKUP(AP12,Pointage[#All],2,FALSE)*AQ$2)</f>
        <v>0</v>
      </c>
      <c r="AR12" s="9"/>
      <c r="AS12" s="21" t="str">
        <f t="shared" si="19"/>
        <v/>
      </c>
      <c r="AT12" s="21">
        <f>IF(AS12="",0,VLOOKUP(AS12,Pointage[#All],2,FALSE)*AT$2)</f>
        <v>0</v>
      </c>
      <c r="AU12" s="22">
        <f t="shared" si="13"/>
        <v>0</v>
      </c>
      <c r="AV12" s="7"/>
      <c r="AW12" s="21" t="str">
        <f t="shared" si="20"/>
        <v/>
      </c>
      <c r="AX12" s="21">
        <f>IF(AW12="",0,VLOOKUP(AW12,Pointage[#All],2,FALSE)*AX$2)</f>
        <v>0</v>
      </c>
      <c r="AY12" s="9"/>
      <c r="AZ12" s="21" t="str">
        <f t="shared" si="21"/>
        <v/>
      </c>
      <c r="BA12" s="21">
        <f>IF(AZ12="",0,VLOOKUP(AZ12,Pointage[#All],2,FALSE)*BA$2)</f>
        <v>0</v>
      </c>
      <c r="BB12" s="9"/>
      <c r="BC12" s="21" t="str">
        <f t="shared" si="22"/>
        <v/>
      </c>
      <c r="BD12" s="21">
        <f>IF(BC12="",0,VLOOKUP(BC12,Pointage[#All],2,FALSE)*BD$2)</f>
        <v>0</v>
      </c>
      <c r="BE12" s="22">
        <f t="shared" si="14"/>
        <v>0</v>
      </c>
    </row>
    <row r="13" spans="1:57" x14ac:dyDescent="0.25">
      <c r="A13" s="7"/>
      <c r="B13" s="26"/>
      <c r="C13" s="48"/>
      <c r="D13" s="48"/>
      <c r="E13" s="20">
        <f t="shared" si="0"/>
        <v>0</v>
      </c>
      <c r="F13" s="21" t="str">
        <f t="shared" si="1"/>
        <v/>
      </c>
      <c r="G13" s="21" t="str">
        <f t="shared" si="2"/>
        <v/>
      </c>
      <c r="H13" s="7"/>
      <c r="I13" s="21" t="str">
        <f t="shared" si="15"/>
        <v/>
      </c>
      <c r="J13" s="21">
        <f>IF(I13="",0,VLOOKUP(I13,Pointage[#All],2,FALSE)*J$2)</f>
        <v>0</v>
      </c>
      <c r="K13" s="9"/>
      <c r="L13" s="21" t="str">
        <f t="shared" si="3"/>
        <v/>
      </c>
      <c r="M13" s="21">
        <f>IF(L13="",0,VLOOKUP(L13,Pointage[#All],2,FALSE)*M$2)</f>
        <v>0</v>
      </c>
      <c r="N13" s="9"/>
      <c r="O13" s="21" t="str">
        <f t="shared" si="4"/>
        <v/>
      </c>
      <c r="P13" s="21">
        <f>IF(O13="",0,VLOOKUP(O13,Pointage[#All],2,FALSE)*P$2)</f>
        <v>0</v>
      </c>
      <c r="Q13" s="22">
        <f t="shared" si="5"/>
        <v>0</v>
      </c>
      <c r="R13" s="7"/>
      <c r="S13" s="21" t="str">
        <f t="shared" si="6"/>
        <v/>
      </c>
      <c r="T13" s="21">
        <f>IF(S13="",0,VLOOKUP(S13,Pointage[#All],2,FALSE)*T$2)</f>
        <v>0</v>
      </c>
      <c r="U13" s="9"/>
      <c r="V13" s="21" t="str">
        <f t="shared" si="16"/>
        <v/>
      </c>
      <c r="W13" s="21">
        <f>IF(V13="",0,VLOOKUP(V13,Pointage[#All],2,FALSE)*W$2)</f>
        <v>0</v>
      </c>
      <c r="X13" s="9"/>
      <c r="Y13" s="21" t="str">
        <f t="shared" si="17"/>
        <v/>
      </c>
      <c r="Z13" s="21">
        <f>IF(Y13="",0,VLOOKUP(Y13,Pointage[#All],2,FALSE)*Z$2)</f>
        <v>0</v>
      </c>
      <c r="AA13" s="22">
        <f t="shared" si="7"/>
        <v>0</v>
      </c>
      <c r="AB13" s="7"/>
      <c r="AC13" s="21" t="str">
        <f t="shared" si="8"/>
        <v/>
      </c>
      <c r="AD13" s="21">
        <f>IF(AC13="",0,VLOOKUP(AC13,Pointage[#All],2,FALSE)*AD$2)</f>
        <v>0</v>
      </c>
      <c r="AE13" s="9"/>
      <c r="AF13" s="21" t="str">
        <f t="shared" si="9"/>
        <v/>
      </c>
      <c r="AG13" s="21">
        <f>IF(AF13="",0,VLOOKUP(AF13,Pointage[#All],2,FALSE)*AG$2)</f>
        <v>0</v>
      </c>
      <c r="AH13" s="9"/>
      <c r="AI13" s="21" t="str">
        <f t="shared" si="10"/>
        <v/>
      </c>
      <c r="AJ13" s="21">
        <f>IF(AI13="",0,VLOOKUP(AI13,Pointage[#All],2,FALSE)*AJ$2)</f>
        <v>0</v>
      </c>
      <c r="AK13" s="22">
        <f t="shared" si="11"/>
        <v>0</v>
      </c>
      <c r="AL13" s="7"/>
      <c r="AM13" s="21" t="str">
        <f t="shared" si="12"/>
        <v/>
      </c>
      <c r="AN13" s="21">
        <f>IF(AM13="",0,VLOOKUP(AM13,Pointage[#All],2,FALSE)*AN$2)</f>
        <v>0</v>
      </c>
      <c r="AO13" s="9"/>
      <c r="AP13" s="21" t="str">
        <f t="shared" si="18"/>
        <v/>
      </c>
      <c r="AQ13" s="21">
        <f>IF(AP13="",0,VLOOKUP(AP13,Pointage[#All],2,FALSE)*AQ$2)</f>
        <v>0</v>
      </c>
      <c r="AR13" s="9"/>
      <c r="AS13" s="21" t="str">
        <f t="shared" si="19"/>
        <v/>
      </c>
      <c r="AT13" s="21">
        <f>IF(AS13="",0,VLOOKUP(AS13,Pointage[#All],2,FALSE)*AT$2)</f>
        <v>0</v>
      </c>
      <c r="AU13" s="22">
        <f t="shared" si="13"/>
        <v>0</v>
      </c>
      <c r="AV13" s="7"/>
      <c r="AW13" s="21" t="str">
        <f t="shared" si="20"/>
        <v/>
      </c>
      <c r="AX13" s="21">
        <f>IF(AW13="",0,VLOOKUP(AW13,Pointage[#All],2,FALSE)*AX$2)</f>
        <v>0</v>
      </c>
      <c r="AY13" s="9"/>
      <c r="AZ13" s="21" t="str">
        <f t="shared" si="21"/>
        <v/>
      </c>
      <c r="BA13" s="21">
        <f>IF(AZ13="",0,VLOOKUP(AZ13,Pointage[#All],2,FALSE)*BA$2)</f>
        <v>0</v>
      </c>
      <c r="BB13" s="9"/>
      <c r="BC13" s="21" t="str">
        <f t="shared" si="22"/>
        <v/>
      </c>
      <c r="BD13" s="21">
        <f>IF(BC13="",0,VLOOKUP(BC13,Pointage[#All],2,FALSE)*BD$2)</f>
        <v>0</v>
      </c>
      <c r="BE13" s="22">
        <f t="shared" si="14"/>
        <v>0</v>
      </c>
    </row>
    <row r="14" spans="1:57" x14ac:dyDescent="0.25">
      <c r="A14" s="7"/>
      <c r="B14" s="26"/>
      <c r="C14" s="48"/>
      <c r="D14" s="48"/>
      <c r="E14" s="20">
        <f t="shared" si="0"/>
        <v>0</v>
      </c>
      <c r="F14" s="21" t="str">
        <f t="shared" si="1"/>
        <v/>
      </c>
      <c r="G14" s="21" t="str">
        <f t="shared" si="2"/>
        <v/>
      </c>
      <c r="H14" s="7"/>
      <c r="I14" s="21" t="str">
        <f t="shared" si="15"/>
        <v/>
      </c>
      <c r="J14" s="21">
        <f>IF(I14="",0,VLOOKUP(I14,Pointage[#All],2,FALSE)*J$2)</f>
        <v>0</v>
      </c>
      <c r="K14" s="9"/>
      <c r="L14" s="21" t="str">
        <f t="shared" si="3"/>
        <v/>
      </c>
      <c r="M14" s="21">
        <f>IF(L14="",0,VLOOKUP(L14,Pointage[#All],2,FALSE)*M$2)</f>
        <v>0</v>
      </c>
      <c r="N14" s="9"/>
      <c r="O14" s="21" t="str">
        <f t="shared" si="4"/>
        <v/>
      </c>
      <c r="P14" s="21">
        <f>IF(O14="",0,VLOOKUP(O14,Pointage[#All],2,FALSE)*P$2)</f>
        <v>0</v>
      </c>
      <c r="Q14" s="22">
        <f t="shared" si="5"/>
        <v>0</v>
      </c>
      <c r="R14" s="7"/>
      <c r="S14" s="21" t="str">
        <f t="shared" si="6"/>
        <v/>
      </c>
      <c r="T14" s="21">
        <f>IF(S14="",0,VLOOKUP(S14,Pointage[#All],2,FALSE)*T$2)</f>
        <v>0</v>
      </c>
      <c r="U14" s="9"/>
      <c r="V14" s="21" t="str">
        <f t="shared" si="16"/>
        <v/>
      </c>
      <c r="W14" s="21">
        <f>IF(V14="",0,VLOOKUP(V14,Pointage[#All],2,FALSE)*W$2)</f>
        <v>0</v>
      </c>
      <c r="X14" s="9"/>
      <c r="Y14" s="21" t="str">
        <f t="shared" si="17"/>
        <v/>
      </c>
      <c r="Z14" s="21">
        <f>IF(Y14="",0,VLOOKUP(Y14,Pointage[#All],2,FALSE)*Z$2)</f>
        <v>0</v>
      </c>
      <c r="AA14" s="22">
        <f t="shared" si="7"/>
        <v>0</v>
      </c>
      <c r="AB14" s="7"/>
      <c r="AC14" s="21" t="str">
        <f t="shared" si="8"/>
        <v/>
      </c>
      <c r="AD14" s="21">
        <f>IF(AC14="",0,VLOOKUP(AC14,Pointage[#All],2,FALSE)*AD$2)</f>
        <v>0</v>
      </c>
      <c r="AE14" s="9"/>
      <c r="AF14" s="21" t="str">
        <f t="shared" si="9"/>
        <v/>
      </c>
      <c r="AG14" s="21">
        <f>IF(AF14="",0,VLOOKUP(AF14,Pointage[#All],2,FALSE)*AG$2)</f>
        <v>0</v>
      </c>
      <c r="AH14" s="9"/>
      <c r="AI14" s="21" t="str">
        <f t="shared" si="10"/>
        <v/>
      </c>
      <c r="AJ14" s="21">
        <f>IF(AI14="",0,VLOOKUP(AI14,Pointage[#All],2,FALSE)*AJ$2)</f>
        <v>0</v>
      </c>
      <c r="AK14" s="22">
        <f t="shared" si="11"/>
        <v>0</v>
      </c>
      <c r="AL14" s="7"/>
      <c r="AM14" s="21" t="str">
        <f t="shared" si="12"/>
        <v/>
      </c>
      <c r="AN14" s="21">
        <f>IF(AM14="",0,VLOOKUP(AM14,Pointage[#All],2,FALSE)*AN$2)</f>
        <v>0</v>
      </c>
      <c r="AO14" s="9"/>
      <c r="AP14" s="21" t="str">
        <f t="shared" si="18"/>
        <v/>
      </c>
      <c r="AQ14" s="21">
        <f>IF(AP14="",0,VLOOKUP(AP14,Pointage[#All],2,FALSE)*AQ$2)</f>
        <v>0</v>
      </c>
      <c r="AR14" s="9"/>
      <c r="AS14" s="21" t="str">
        <f t="shared" si="19"/>
        <v/>
      </c>
      <c r="AT14" s="21">
        <f>IF(AS14="",0,VLOOKUP(AS14,Pointage[#All],2,FALSE)*AT$2)</f>
        <v>0</v>
      </c>
      <c r="AU14" s="22">
        <f t="shared" si="13"/>
        <v>0</v>
      </c>
      <c r="AV14" s="7"/>
      <c r="AW14" s="21" t="str">
        <f t="shared" si="20"/>
        <v/>
      </c>
      <c r="AX14" s="21">
        <f>IF(AW14="",0,VLOOKUP(AW14,Pointage[#All],2,FALSE)*AX$2)</f>
        <v>0</v>
      </c>
      <c r="AY14" s="9"/>
      <c r="AZ14" s="21" t="str">
        <f t="shared" si="21"/>
        <v/>
      </c>
      <c r="BA14" s="21">
        <f>IF(AZ14="",0,VLOOKUP(AZ14,Pointage[#All],2,FALSE)*BA$2)</f>
        <v>0</v>
      </c>
      <c r="BB14" s="9"/>
      <c r="BC14" s="21" t="str">
        <f t="shared" si="22"/>
        <v/>
      </c>
      <c r="BD14" s="21">
        <f>IF(BC14="",0,VLOOKUP(BC14,Pointage[#All],2,FALSE)*BD$2)</f>
        <v>0</v>
      </c>
      <c r="BE14" s="22">
        <f t="shared" si="14"/>
        <v>0</v>
      </c>
    </row>
    <row r="15" spans="1:57" x14ac:dyDescent="0.25">
      <c r="A15" s="7"/>
      <c r="B15" s="26"/>
      <c r="C15" s="48"/>
      <c r="D15" s="48"/>
      <c r="E15" s="20">
        <f t="shared" si="0"/>
        <v>0</v>
      </c>
      <c r="F15" s="21" t="str">
        <f t="shared" si="1"/>
        <v/>
      </c>
      <c r="G15" s="21" t="str">
        <f t="shared" si="2"/>
        <v/>
      </c>
      <c r="H15" s="7"/>
      <c r="I15" s="21" t="str">
        <f t="shared" si="15"/>
        <v/>
      </c>
      <c r="J15" s="21">
        <f>IF(I15="",0,VLOOKUP(I15,Pointage[#All],2,FALSE)*J$2)</f>
        <v>0</v>
      </c>
      <c r="K15" s="9"/>
      <c r="L15" s="21" t="str">
        <f t="shared" si="3"/>
        <v/>
      </c>
      <c r="M15" s="21">
        <f>IF(L15="",0,VLOOKUP(L15,Pointage[#All],2,FALSE)*M$2)</f>
        <v>0</v>
      </c>
      <c r="N15" s="9"/>
      <c r="O15" s="21" t="str">
        <f t="shared" si="4"/>
        <v/>
      </c>
      <c r="P15" s="21">
        <f>IF(O15="",0,VLOOKUP(O15,Pointage[#All],2,FALSE)*P$2)</f>
        <v>0</v>
      </c>
      <c r="Q15" s="22">
        <f t="shared" si="5"/>
        <v>0</v>
      </c>
      <c r="R15" s="7"/>
      <c r="S15" s="21" t="str">
        <f t="shared" si="6"/>
        <v/>
      </c>
      <c r="T15" s="21">
        <f>IF(S15="",0,VLOOKUP(S15,Pointage[#All],2,FALSE)*T$2)</f>
        <v>0</v>
      </c>
      <c r="U15" s="9"/>
      <c r="V15" s="21" t="str">
        <f t="shared" si="16"/>
        <v/>
      </c>
      <c r="W15" s="21">
        <f>IF(V15="",0,VLOOKUP(V15,Pointage[#All],2,FALSE)*W$2)</f>
        <v>0</v>
      </c>
      <c r="X15" s="9"/>
      <c r="Y15" s="21" t="str">
        <f t="shared" ref="Y15:Y23" si="23">IF(X15=0,"",RANK(X15,X$4:X$24,0))</f>
        <v/>
      </c>
      <c r="Z15" s="21">
        <f>IF(Y15="",0,VLOOKUP(Y15,Pointage[#All],2,FALSE)*Z$2)</f>
        <v>0</v>
      </c>
      <c r="AA15" s="22">
        <f t="shared" si="7"/>
        <v>0</v>
      </c>
      <c r="AB15" s="7"/>
      <c r="AC15" s="21" t="str">
        <f t="shared" si="8"/>
        <v/>
      </c>
      <c r="AD15" s="21">
        <f>IF(AC15="",0,VLOOKUP(AC15,Pointage[#All],2,FALSE)*AD$2)</f>
        <v>0</v>
      </c>
      <c r="AE15" s="9"/>
      <c r="AF15" s="21" t="str">
        <f t="shared" si="9"/>
        <v/>
      </c>
      <c r="AG15" s="21">
        <f>IF(AF15="",0,VLOOKUP(AF15,Pointage[#All],2,FALSE)*AG$2)</f>
        <v>0</v>
      </c>
      <c r="AH15" s="9"/>
      <c r="AI15" s="21" t="str">
        <f t="shared" si="10"/>
        <v/>
      </c>
      <c r="AJ15" s="21">
        <f>IF(AI15="",0,VLOOKUP(AI15,Pointage[#All],2,FALSE)*AJ$2)</f>
        <v>0</v>
      </c>
      <c r="AK15" s="22">
        <f t="shared" si="11"/>
        <v>0</v>
      </c>
      <c r="AL15" s="7"/>
      <c r="AM15" s="21" t="str">
        <f t="shared" si="12"/>
        <v/>
      </c>
      <c r="AN15" s="21">
        <f>IF(AM15="",0,VLOOKUP(AM15,Pointage[#All],2,FALSE)*AN$2)</f>
        <v>0</v>
      </c>
      <c r="AO15" s="9"/>
      <c r="AP15" s="21" t="str">
        <f t="shared" si="18"/>
        <v/>
      </c>
      <c r="AQ15" s="21">
        <f>IF(AP15="",0,VLOOKUP(AP15,Pointage[#All],2,FALSE)*AQ$2)</f>
        <v>0</v>
      </c>
      <c r="AR15" s="9"/>
      <c r="AS15" s="21" t="str">
        <f t="shared" si="19"/>
        <v/>
      </c>
      <c r="AT15" s="21">
        <f>IF(AS15="",0,VLOOKUP(AS15,Pointage[#All],2,FALSE)*AT$2)</f>
        <v>0</v>
      </c>
      <c r="AU15" s="22">
        <f t="shared" si="13"/>
        <v>0</v>
      </c>
      <c r="AV15" s="7"/>
      <c r="AW15" s="21" t="str">
        <f t="shared" si="20"/>
        <v/>
      </c>
      <c r="AX15" s="21">
        <f>IF(AW15="",0,VLOOKUP(AW15,Pointage[#All],2,FALSE)*AX$2)</f>
        <v>0</v>
      </c>
      <c r="AY15" s="9"/>
      <c r="AZ15" s="21" t="str">
        <f t="shared" si="21"/>
        <v/>
      </c>
      <c r="BA15" s="21">
        <f>IF(AZ15="",0,VLOOKUP(AZ15,Pointage[#All],2,FALSE)*BA$2)</f>
        <v>0</v>
      </c>
      <c r="BB15" s="9"/>
      <c r="BC15" s="21" t="str">
        <f t="shared" si="22"/>
        <v/>
      </c>
      <c r="BD15" s="21">
        <f>IF(BC15="",0,VLOOKUP(BC15,Pointage[#All],2,FALSE)*BD$2)</f>
        <v>0</v>
      </c>
      <c r="BE15" s="22">
        <f t="shared" si="14"/>
        <v>0</v>
      </c>
    </row>
    <row r="16" spans="1:57" x14ac:dyDescent="0.25">
      <c r="A16" s="7"/>
      <c r="B16" s="26"/>
      <c r="C16" s="48"/>
      <c r="D16" s="48"/>
      <c r="E16" s="20">
        <f t="shared" si="0"/>
        <v>0</v>
      </c>
      <c r="F16" s="21" t="str">
        <f t="shared" si="1"/>
        <v/>
      </c>
      <c r="G16" s="21" t="str">
        <f t="shared" si="2"/>
        <v/>
      </c>
      <c r="H16" s="7"/>
      <c r="I16" s="21" t="str">
        <f t="shared" si="15"/>
        <v/>
      </c>
      <c r="J16" s="21">
        <f>IF(I16="",0,VLOOKUP(I16,Pointage[#All],2,FALSE)*J$2)</f>
        <v>0</v>
      </c>
      <c r="K16" s="9"/>
      <c r="L16" s="21" t="str">
        <f t="shared" si="3"/>
        <v/>
      </c>
      <c r="M16" s="21">
        <f>IF(L16="",0,VLOOKUP(L16,Pointage[#All],2,FALSE)*M$2)</f>
        <v>0</v>
      </c>
      <c r="N16" s="9"/>
      <c r="O16" s="21" t="str">
        <f t="shared" si="4"/>
        <v/>
      </c>
      <c r="P16" s="21">
        <f>IF(O16="",0,VLOOKUP(O16,Pointage[#All],2,FALSE)*P$2)</f>
        <v>0</v>
      </c>
      <c r="Q16" s="22">
        <f t="shared" si="5"/>
        <v>0</v>
      </c>
      <c r="R16" s="7"/>
      <c r="S16" s="21" t="str">
        <f t="shared" si="6"/>
        <v/>
      </c>
      <c r="T16" s="21">
        <f>IF(S16="",0,VLOOKUP(S16,Pointage[#All],2,FALSE)*T$2)</f>
        <v>0</v>
      </c>
      <c r="U16" s="9"/>
      <c r="V16" s="21" t="str">
        <f t="shared" si="16"/>
        <v/>
      </c>
      <c r="W16" s="21">
        <f>IF(V16="",0,VLOOKUP(V16,Pointage[#All],2,FALSE)*W$2)</f>
        <v>0</v>
      </c>
      <c r="X16" s="9"/>
      <c r="Y16" s="21" t="str">
        <f t="shared" si="23"/>
        <v/>
      </c>
      <c r="Z16" s="21">
        <f>IF(Y16="",0,VLOOKUP(Y16,Pointage[#All],2,FALSE)*Z$2)</f>
        <v>0</v>
      </c>
      <c r="AA16" s="22">
        <f t="shared" si="7"/>
        <v>0</v>
      </c>
      <c r="AB16" s="7"/>
      <c r="AC16" s="21" t="str">
        <f t="shared" si="8"/>
        <v/>
      </c>
      <c r="AD16" s="21">
        <f>IF(AC16="",0,VLOOKUP(AC16,Pointage[#All],2,FALSE)*AD$2)</f>
        <v>0</v>
      </c>
      <c r="AE16" s="9"/>
      <c r="AF16" s="21" t="str">
        <f t="shared" si="9"/>
        <v/>
      </c>
      <c r="AG16" s="21">
        <f>IF(AF16="",0,VLOOKUP(AF16,Pointage[#All],2,FALSE)*AG$2)</f>
        <v>0</v>
      </c>
      <c r="AH16" s="9"/>
      <c r="AI16" s="21" t="str">
        <f t="shared" si="10"/>
        <v/>
      </c>
      <c r="AJ16" s="21">
        <f>IF(AI16="",0,VLOOKUP(AI16,Pointage[#All],2,FALSE)*AJ$2)</f>
        <v>0</v>
      </c>
      <c r="AK16" s="22">
        <f t="shared" si="11"/>
        <v>0</v>
      </c>
      <c r="AL16" s="7"/>
      <c r="AM16" s="21" t="str">
        <f t="shared" si="12"/>
        <v/>
      </c>
      <c r="AN16" s="21">
        <f>IF(AM16="",0,VLOOKUP(AM16,Pointage[#All],2,FALSE)*AN$2)</f>
        <v>0</v>
      </c>
      <c r="AO16" s="9"/>
      <c r="AP16" s="21" t="str">
        <f t="shared" si="18"/>
        <v/>
      </c>
      <c r="AQ16" s="21">
        <f>IF(AP16="",0,VLOOKUP(AP16,Pointage[#All],2,FALSE)*AQ$2)</f>
        <v>0</v>
      </c>
      <c r="AR16" s="9"/>
      <c r="AS16" s="21" t="str">
        <f t="shared" si="19"/>
        <v/>
      </c>
      <c r="AT16" s="21">
        <f>IF(AS16="",0,VLOOKUP(AS16,Pointage[#All],2,FALSE)*AT$2)</f>
        <v>0</v>
      </c>
      <c r="AU16" s="22">
        <f t="shared" si="13"/>
        <v>0</v>
      </c>
      <c r="AV16" s="7"/>
      <c r="AW16" s="21" t="str">
        <f t="shared" si="20"/>
        <v/>
      </c>
      <c r="AX16" s="21">
        <f>IF(AW16="",0,VLOOKUP(AW16,Pointage[#All],2,FALSE)*AX$2)</f>
        <v>0</v>
      </c>
      <c r="AY16" s="9"/>
      <c r="AZ16" s="21" t="str">
        <f t="shared" si="21"/>
        <v/>
      </c>
      <c r="BA16" s="21">
        <f>IF(AZ16="",0,VLOOKUP(AZ16,Pointage[#All],2,FALSE)*BA$2)</f>
        <v>0</v>
      </c>
      <c r="BB16" s="9"/>
      <c r="BC16" s="21" t="str">
        <f t="shared" si="22"/>
        <v/>
      </c>
      <c r="BD16" s="21">
        <f>IF(BC16="",0,VLOOKUP(BC16,Pointage[#All],2,FALSE)*BD$2)</f>
        <v>0</v>
      </c>
      <c r="BE16" s="22">
        <f t="shared" si="14"/>
        <v>0</v>
      </c>
    </row>
    <row r="17" spans="1:57" x14ac:dyDescent="0.25">
      <c r="A17" s="7"/>
      <c r="B17" s="26"/>
      <c r="C17" s="48"/>
      <c r="D17" s="48"/>
      <c r="E17" s="20">
        <f t="shared" si="0"/>
        <v>0</v>
      </c>
      <c r="F17" s="21" t="str">
        <f t="shared" si="1"/>
        <v/>
      </c>
      <c r="G17" s="21" t="str">
        <f t="shared" si="2"/>
        <v/>
      </c>
      <c r="H17" s="7"/>
      <c r="I17" s="21" t="str">
        <f t="shared" si="15"/>
        <v/>
      </c>
      <c r="J17" s="21">
        <f>IF(I17="",0,VLOOKUP(I17,Pointage[#All],2,FALSE)*J$2)</f>
        <v>0</v>
      </c>
      <c r="K17" s="9"/>
      <c r="L17" s="21" t="str">
        <f t="shared" si="3"/>
        <v/>
      </c>
      <c r="M17" s="21">
        <f>IF(L17="",0,VLOOKUP(L17,Pointage[#All],2,FALSE)*M$2)</f>
        <v>0</v>
      </c>
      <c r="N17" s="9"/>
      <c r="O17" s="21" t="str">
        <f t="shared" si="4"/>
        <v/>
      </c>
      <c r="P17" s="21">
        <f>IF(O17="",0,VLOOKUP(O17,Pointage[#All],2,FALSE)*P$2)</f>
        <v>0</v>
      </c>
      <c r="Q17" s="22">
        <f t="shared" si="5"/>
        <v>0</v>
      </c>
      <c r="R17" s="7"/>
      <c r="S17" s="21" t="str">
        <f t="shared" si="6"/>
        <v/>
      </c>
      <c r="T17" s="21">
        <f>IF(S17="",0,VLOOKUP(S17,Pointage[#All],2,FALSE)*T$2)</f>
        <v>0</v>
      </c>
      <c r="U17" s="9"/>
      <c r="V17" s="21" t="str">
        <f t="shared" si="16"/>
        <v/>
      </c>
      <c r="W17" s="21">
        <f>IF(V17="",0,VLOOKUP(V17,Pointage[#All],2,FALSE)*W$2)</f>
        <v>0</v>
      </c>
      <c r="X17" s="9"/>
      <c r="Y17" s="21" t="str">
        <f t="shared" si="23"/>
        <v/>
      </c>
      <c r="Z17" s="21">
        <f>IF(Y17="",0,VLOOKUP(Y17,Pointage[#All],2,FALSE)*Z$2)</f>
        <v>0</v>
      </c>
      <c r="AA17" s="22">
        <f t="shared" si="7"/>
        <v>0</v>
      </c>
      <c r="AB17" s="7"/>
      <c r="AC17" s="21" t="str">
        <f t="shared" si="8"/>
        <v/>
      </c>
      <c r="AD17" s="21">
        <f>IF(AC17="",0,VLOOKUP(AC17,Pointage[#All],2,FALSE)*AD$2)</f>
        <v>0</v>
      </c>
      <c r="AE17" s="9"/>
      <c r="AF17" s="21" t="str">
        <f t="shared" si="9"/>
        <v/>
      </c>
      <c r="AG17" s="21">
        <f>IF(AF17="",0,VLOOKUP(AF17,Pointage[#All],2,FALSE)*AG$2)</f>
        <v>0</v>
      </c>
      <c r="AH17" s="9"/>
      <c r="AI17" s="21" t="str">
        <f t="shared" si="10"/>
        <v/>
      </c>
      <c r="AJ17" s="21">
        <f>IF(AI17="",0,VLOOKUP(AI17,Pointage[#All],2,FALSE)*AJ$2)</f>
        <v>0</v>
      </c>
      <c r="AK17" s="22">
        <f t="shared" si="11"/>
        <v>0</v>
      </c>
      <c r="AL17" s="7"/>
      <c r="AM17" s="21" t="str">
        <f t="shared" si="12"/>
        <v/>
      </c>
      <c r="AN17" s="21">
        <f>IF(AM17="",0,VLOOKUP(AM17,Pointage[#All],2,FALSE)*AN$2)</f>
        <v>0</v>
      </c>
      <c r="AO17" s="9"/>
      <c r="AP17" s="21" t="str">
        <f t="shared" si="18"/>
        <v/>
      </c>
      <c r="AQ17" s="21">
        <f>IF(AP17="",0,VLOOKUP(AP17,Pointage[#All],2,FALSE)*AQ$2)</f>
        <v>0</v>
      </c>
      <c r="AR17" s="9"/>
      <c r="AS17" s="21" t="str">
        <f t="shared" si="19"/>
        <v/>
      </c>
      <c r="AT17" s="21">
        <f>IF(AS17="",0,VLOOKUP(AS17,Pointage[#All],2,FALSE)*AT$2)</f>
        <v>0</v>
      </c>
      <c r="AU17" s="22">
        <f t="shared" si="13"/>
        <v>0</v>
      </c>
      <c r="AV17" s="7"/>
      <c r="AW17" s="21" t="str">
        <f t="shared" si="20"/>
        <v/>
      </c>
      <c r="AX17" s="21">
        <f>IF(AW17="",0,VLOOKUP(AW17,Pointage[#All],2,FALSE)*AX$2)</f>
        <v>0</v>
      </c>
      <c r="AY17" s="9"/>
      <c r="AZ17" s="21" t="str">
        <f t="shared" si="21"/>
        <v/>
      </c>
      <c r="BA17" s="21">
        <f>IF(AZ17="",0,VLOOKUP(AZ17,Pointage[#All],2,FALSE)*BA$2)</f>
        <v>0</v>
      </c>
      <c r="BB17" s="9"/>
      <c r="BC17" s="21" t="str">
        <f t="shared" si="22"/>
        <v/>
      </c>
      <c r="BD17" s="21">
        <f>IF(BC17="",0,VLOOKUP(BC17,Pointage[#All],2,FALSE)*BD$2)</f>
        <v>0</v>
      </c>
      <c r="BE17" s="22">
        <f t="shared" si="14"/>
        <v>0</v>
      </c>
    </row>
    <row r="18" spans="1:57" x14ac:dyDescent="0.25">
      <c r="A18" s="7"/>
      <c r="B18" s="26"/>
      <c r="C18" s="48"/>
      <c r="D18" s="48"/>
      <c r="E18" s="20">
        <f t="shared" si="0"/>
        <v>0</v>
      </c>
      <c r="F18" s="21" t="str">
        <f t="shared" si="1"/>
        <v/>
      </c>
      <c r="G18" s="21" t="str">
        <f t="shared" si="2"/>
        <v/>
      </c>
      <c r="H18" s="7"/>
      <c r="I18" s="21" t="str">
        <f t="shared" si="15"/>
        <v/>
      </c>
      <c r="J18" s="21">
        <f>IF(I18="",0,VLOOKUP(I18,Pointage[#All],2,FALSE)*J$2)</f>
        <v>0</v>
      </c>
      <c r="K18" s="9"/>
      <c r="L18" s="21" t="str">
        <f t="shared" si="3"/>
        <v/>
      </c>
      <c r="M18" s="21">
        <f>IF(L18="",0,VLOOKUP(L18,Pointage[#All],2,FALSE)*M$2)</f>
        <v>0</v>
      </c>
      <c r="N18" s="9"/>
      <c r="O18" s="21" t="str">
        <f t="shared" si="4"/>
        <v/>
      </c>
      <c r="P18" s="21">
        <f>IF(O18="",0,VLOOKUP(O18,Pointage[#All],2,FALSE)*P$2)</f>
        <v>0</v>
      </c>
      <c r="Q18" s="22">
        <f t="shared" si="5"/>
        <v>0</v>
      </c>
      <c r="R18" s="7"/>
      <c r="S18" s="21" t="str">
        <f t="shared" si="6"/>
        <v/>
      </c>
      <c r="T18" s="21">
        <f>IF(S18="",0,VLOOKUP(S18,Pointage[#All],2,FALSE)*T$2)</f>
        <v>0</v>
      </c>
      <c r="U18" s="9"/>
      <c r="V18" s="21" t="str">
        <f t="shared" si="16"/>
        <v/>
      </c>
      <c r="W18" s="21">
        <f>IF(V18="",0,VLOOKUP(V18,Pointage[#All],2,FALSE)*W$2)</f>
        <v>0</v>
      </c>
      <c r="X18" s="9"/>
      <c r="Y18" s="21" t="str">
        <f t="shared" si="23"/>
        <v/>
      </c>
      <c r="Z18" s="21">
        <f>IF(Y18="",0,VLOOKUP(Y18,Pointage[#All],2,FALSE)*Z$2)</f>
        <v>0</v>
      </c>
      <c r="AA18" s="22">
        <f t="shared" si="7"/>
        <v>0</v>
      </c>
      <c r="AB18" s="7"/>
      <c r="AC18" s="21" t="str">
        <f t="shared" si="8"/>
        <v/>
      </c>
      <c r="AD18" s="21">
        <f>IF(AC18="",0,VLOOKUP(AC18,Pointage[#All],2,FALSE)*AD$2)</f>
        <v>0</v>
      </c>
      <c r="AE18" s="9"/>
      <c r="AF18" s="21" t="str">
        <f t="shared" si="9"/>
        <v/>
      </c>
      <c r="AG18" s="21">
        <f>IF(AF18="",0,VLOOKUP(AF18,Pointage[#All],2,FALSE)*AG$2)</f>
        <v>0</v>
      </c>
      <c r="AH18" s="9"/>
      <c r="AI18" s="21" t="str">
        <f t="shared" si="10"/>
        <v/>
      </c>
      <c r="AJ18" s="21">
        <f>IF(AI18="",0,VLOOKUP(AI18,Pointage[#All],2,FALSE)*AJ$2)</f>
        <v>0</v>
      </c>
      <c r="AK18" s="22">
        <f t="shared" si="11"/>
        <v>0</v>
      </c>
      <c r="AL18" s="7"/>
      <c r="AM18" s="21" t="str">
        <f t="shared" si="12"/>
        <v/>
      </c>
      <c r="AN18" s="21">
        <f>IF(AM18="",0,VLOOKUP(AM18,Pointage[#All],2,FALSE)*AN$2)</f>
        <v>0</v>
      </c>
      <c r="AO18" s="9"/>
      <c r="AP18" s="21" t="str">
        <f t="shared" si="18"/>
        <v/>
      </c>
      <c r="AQ18" s="21">
        <f>IF(AP18="",0,VLOOKUP(AP18,Pointage[#All],2,FALSE)*AQ$2)</f>
        <v>0</v>
      </c>
      <c r="AR18" s="9"/>
      <c r="AS18" s="21" t="str">
        <f t="shared" si="19"/>
        <v/>
      </c>
      <c r="AT18" s="21">
        <f>IF(AS18="",0,VLOOKUP(AS18,Pointage[#All],2,FALSE)*AT$2)</f>
        <v>0</v>
      </c>
      <c r="AU18" s="22">
        <f t="shared" si="13"/>
        <v>0</v>
      </c>
      <c r="AV18" s="7"/>
      <c r="AW18" s="21" t="str">
        <f t="shared" si="20"/>
        <v/>
      </c>
      <c r="AX18" s="21">
        <f>IF(AW18="",0,VLOOKUP(AW18,Pointage[#All],2,FALSE)*AX$2)</f>
        <v>0</v>
      </c>
      <c r="AY18" s="9"/>
      <c r="AZ18" s="21" t="str">
        <f t="shared" si="21"/>
        <v/>
      </c>
      <c r="BA18" s="21">
        <f>IF(AZ18="",0,VLOOKUP(AZ18,Pointage[#All],2,FALSE)*BA$2)</f>
        <v>0</v>
      </c>
      <c r="BB18" s="9"/>
      <c r="BC18" s="21" t="str">
        <f t="shared" si="22"/>
        <v/>
      </c>
      <c r="BD18" s="21">
        <f>IF(BC18="",0,VLOOKUP(BC18,Pointage[#All],2,FALSE)*BD$2)</f>
        <v>0</v>
      </c>
      <c r="BE18" s="22">
        <f t="shared" si="14"/>
        <v>0</v>
      </c>
    </row>
    <row r="19" spans="1:57" x14ac:dyDescent="0.25">
      <c r="A19" s="7"/>
      <c r="B19" s="26"/>
      <c r="C19" s="48"/>
      <c r="D19" s="48"/>
      <c r="E19" s="20">
        <f t="shared" si="0"/>
        <v>0</v>
      </c>
      <c r="F19" s="21" t="str">
        <f t="shared" si="1"/>
        <v/>
      </c>
      <c r="G19" s="21" t="str">
        <f t="shared" si="2"/>
        <v/>
      </c>
      <c r="H19" s="7"/>
      <c r="I19" s="21" t="str">
        <f t="shared" si="15"/>
        <v/>
      </c>
      <c r="J19" s="21">
        <f>IF(I19="",0,VLOOKUP(I19,Pointage[#All],2,FALSE)*J$2)</f>
        <v>0</v>
      </c>
      <c r="K19" s="9"/>
      <c r="L19" s="21" t="str">
        <f t="shared" si="3"/>
        <v/>
      </c>
      <c r="M19" s="21">
        <f>IF(L19="",0,VLOOKUP(L19,Pointage[#All],2,FALSE)*M$2)</f>
        <v>0</v>
      </c>
      <c r="N19" s="9"/>
      <c r="O19" s="21" t="str">
        <f t="shared" si="4"/>
        <v/>
      </c>
      <c r="P19" s="21">
        <f>IF(O19="",0,VLOOKUP(O19,Pointage[#All],2,FALSE)*P$2)</f>
        <v>0</v>
      </c>
      <c r="Q19" s="22">
        <f t="shared" si="5"/>
        <v>0</v>
      </c>
      <c r="R19" s="7"/>
      <c r="S19" s="21" t="str">
        <f t="shared" si="6"/>
        <v/>
      </c>
      <c r="T19" s="21">
        <f>IF(S19="",0,VLOOKUP(S19,Pointage[#All],2,FALSE)*T$2)</f>
        <v>0</v>
      </c>
      <c r="U19" s="9"/>
      <c r="V19" s="21" t="str">
        <f t="shared" si="16"/>
        <v/>
      </c>
      <c r="W19" s="21">
        <f>IF(V19="",0,VLOOKUP(V19,Pointage[#All],2,FALSE)*W$2)</f>
        <v>0</v>
      </c>
      <c r="X19" s="9"/>
      <c r="Y19" s="21" t="str">
        <f t="shared" si="23"/>
        <v/>
      </c>
      <c r="Z19" s="21">
        <f>IF(Y19="",0,VLOOKUP(Y19,Pointage[#All],2,FALSE)*Z$2)</f>
        <v>0</v>
      </c>
      <c r="AA19" s="22">
        <f t="shared" si="7"/>
        <v>0</v>
      </c>
      <c r="AB19" s="7"/>
      <c r="AC19" s="21" t="str">
        <f t="shared" si="8"/>
        <v/>
      </c>
      <c r="AD19" s="21">
        <f>IF(AC19="",0,VLOOKUP(AC19,Pointage[#All],2,FALSE)*AD$2)</f>
        <v>0</v>
      </c>
      <c r="AE19" s="9"/>
      <c r="AF19" s="21" t="str">
        <f t="shared" si="9"/>
        <v/>
      </c>
      <c r="AG19" s="21">
        <f>IF(AF19="",0,VLOOKUP(AF19,Pointage[#All],2,FALSE)*AG$2)</f>
        <v>0</v>
      </c>
      <c r="AH19" s="9"/>
      <c r="AI19" s="21" t="str">
        <f t="shared" si="10"/>
        <v/>
      </c>
      <c r="AJ19" s="21">
        <f>IF(AI19="",0,VLOOKUP(AI19,Pointage[#All],2,FALSE)*AJ$2)</f>
        <v>0</v>
      </c>
      <c r="AK19" s="22">
        <f t="shared" si="11"/>
        <v>0</v>
      </c>
      <c r="AL19" s="7"/>
      <c r="AM19" s="21" t="str">
        <f t="shared" si="12"/>
        <v/>
      </c>
      <c r="AN19" s="21">
        <f>IF(AM19="",0,VLOOKUP(AM19,Pointage[#All],2,FALSE)*AN$2)</f>
        <v>0</v>
      </c>
      <c r="AO19" s="9"/>
      <c r="AP19" s="21" t="str">
        <f t="shared" si="18"/>
        <v/>
      </c>
      <c r="AQ19" s="21">
        <f>IF(AP19="",0,VLOOKUP(AP19,Pointage[#All],2,FALSE)*AQ$2)</f>
        <v>0</v>
      </c>
      <c r="AR19" s="9"/>
      <c r="AS19" s="21" t="str">
        <f t="shared" si="19"/>
        <v/>
      </c>
      <c r="AT19" s="21">
        <f>IF(AS19="",0,VLOOKUP(AS19,Pointage[#All],2,FALSE)*AT$2)</f>
        <v>0</v>
      </c>
      <c r="AU19" s="22">
        <f t="shared" si="13"/>
        <v>0</v>
      </c>
      <c r="AV19" s="7"/>
      <c r="AW19" s="21" t="str">
        <f t="shared" si="20"/>
        <v/>
      </c>
      <c r="AX19" s="21">
        <f>IF(AW19="",0,VLOOKUP(AW19,Pointage[#All],2,FALSE)*AX$2)</f>
        <v>0</v>
      </c>
      <c r="AY19" s="9"/>
      <c r="AZ19" s="21" t="str">
        <f t="shared" si="21"/>
        <v/>
      </c>
      <c r="BA19" s="21">
        <f>IF(AZ19="",0,VLOOKUP(AZ19,Pointage[#All],2,FALSE)*BA$2)</f>
        <v>0</v>
      </c>
      <c r="BB19" s="9"/>
      <c r="BC19" s="21" t="str">
        <f t="shared" si="22"/>
        <v/>
      </c>
      <c r="BD19" s="21">
        <f>IF(BC19="",0,VLOOKUP(BC19,Pointage[#All],2,FALSE)*BD$2)</f>
        <v>0</v>
      </c>
      <c r="BE19" s="22">
        <f t="shared" si="14"/>
        <v>0</v>
      </c>
    </row>
    <row r="20" spans="1:57" x14ac:dyDescent="0.25">
      <c r="A20" s="7"/>
      <c r="B20" s="26"/>
      <c r="C20" s="48"/>
      <c r="D20" s="48"/>
      <c r="E20" s="20">
        <f t="shared" si="0"/>
        <v>0</v>
      </c>
      <c r="F20" s="21" t="str">
        <f t="shared" si="1"/>
        <v/>
      </c>
      <c r="G20" s="21" t="str">
        <f t="shared" si="2"/>
        <v/>
      </c>
      <c r="H20" s="7"/>
      <c r="I20" s="21" t="str">
        <f t="shared" si="15"/>
        <v/>
      </c>
      <c r="J20" s="21">
        <f>IF(I20="",0,VLOOKUP(I20,Pointage[#All],2,FALSE)*J$2)</f>
        <v>0</v>
      </c>
      <c r="K20" s="9"/>
      <c r="L20" s="21" t="str">
        <f t="shared" si="3"/>
        <v/>
      </c>
      <c r="M20" s="21">
        <f>IF(L20="",0,VLOOKUP(L20,Pointage[#All],2,FALSE)*M$2)</f>
        <v>0</v>
      </c>
      <c r="N20" s="9"/>
      <c r="O20" s="21" t="str">
        <f t="shared" si="4"/>
        <v/>
      </c>
      <c r="P20" s="21">
        <f>IF(O20="",0,VLOOKUP(O20,Pointage[#All],2,FALSE)*P$2)</f>
        <v>0</v>
      </c>
      <c r="Q20" s="22">
        <f t="shared" si="5"/>
        <v>0</v>
      </c>
      <c r="R20" s="7"/>
      <c r="S20" s="21" t="str">
        <f t="shared" si="6"/>
        <v/>
      </c>
      <c r="T20" s="21">
        <f>IF(S20="",0,VLOOKUP(S20,Pointage[#All],2,FALSE)*T$2)</f>
        <v>0</v>
      </c>
      <c r="U20" s="9"/>
      <c r="V20" s="21" t="str">
        <f t="shared" si="16"/>
        <v/>
      </c>
      <c r="W20" s="21">
        <f>IF(V20="",0,VLOOKUP(V20,Pointage[#All],2,FALSE)*W$2)</f>
        <v>0</v>
      </c>
      <c r="X20" s="9"/>
      <c r="Y20" s="21" t="str">
        <f t="shared" si="23"/>
        <v/>
      </c>
      <c r="Z20" s="21">
        <f>IF(Y20="",0,VLOOKUP(Y20,Pointage[#All],2,FALSE)*Z$2)</f>
        <v>0</v>
      </c>
      <c r="AA20" s="22">
        <f t="shared" si="7"/>
        <v>0</v>
      </c>
      <c r="AB20" s="7"/>
      <c r="AC20" s="21" t="str">
        <f t="shared" si="8"/>
        <v/>
      </c>
      <c r="AD20" s="21">
        <f>IF(AC20="",0,VLOOKUP(AC20,Pointage[#All],2,FALSE)*AD$2)</f>
        <v>0</v>
      </c>
      <c r="AE20" s="9"/>
      <c r="AF20" s="21" t="str">
        <f t="shared" si="9"/>
        <v/>
      </c>
      <c r="AG20" s="21">
        <f>IF(AF20="",0,VLOOKUP(AF20,Pointage[#All],2,FALSE)*AG$2)</f>
        <v>0</v>
      </c>
      <c r="AH20" s="9"/>
      <c r="AI20" s="21" t="str">
        <f t="shared" si="10"/>
        <v/>
      </c>
      <c r="AJ20" s="21">
        <f>IF(AI20="",0,VLOOKUP(AI20,Pointage[#All],2,FALSE)*AJ$2)</f>
        <v>0</v>
      </c>
      <c r="AK20" s="22">
        <f t="shared" si="11"/>
        <v>0</v>
      </c>
      <c r="AL20" s="7"/>
      <c r="AM20" s="21" t="str">
        <f t="shared" si="12"/>
        <v/>
      </c>
      <c r="AN20" s="21">
        <f>IF(AM20="",0,VLOOKUP(AM20,Pointage[#All],2,FALSE)*AN$2)</f>
        <v>0</v>
      </c>
      <c r="AO20" s="9"/>
      <c r="AP20" s="21" t="str">
        <f t="shared" si="18"/>
        <v/>
      </c>
      <c r="AQ20" s="21">
        <f>IF(AP20="",0,VLOOKUP(AP20,Pointage[#All],2,FALSE)*AQ$2)</f>
        <v>0</v>
      </c>
      <c r="AR20" s="9"/>
      <c r="AS20" s="21" t="str">
        <f t="shared" si="19"/>
        <v/>
      </c>
      <c r="AT20" s="21">
        <f>IF(AS20="",0,VLOOKUP(AS20,Pointage[#All],2,FALSE)*AT$2)</f>
        <v>0</v>
      </c>
      <c r="AU20" s="22">
        <f t="shared" si="13"/>
        <v>0</v>
      </c>
      <c r="AV20" s="7"/>
      <c r="AW20" s="21" t="str">
        <f t="shared" si="20"/>
        <v/>
      </c>
      <c r="AX20" s="21">
        <f>IF(AW20="",0,VLOOKUP(AW20,Pointage[#All],2,FALSE)*AX$2)</f>
        <v>0</v>
      </c>
      <c r="AY20" s="9"/>
      <c r="AZ20" s="21" t="str">
        <f t="shared" si="21"/>
        <v/>
      </c>
      <c r="BA20" s="21">
        <f>IF(AZ20="",0,VLOOKUP(AZ20,Pointage[#All],2,FALSE)*BA$2)</f>
        <v>0</v>
      </c>
      <c r="BB20" s="9"/>
      <c r="BC20" s="21" t="str">
        <f t="shared" si="22"/>
        <v/>
      </c>
      <c r="BD20" s="21">
        <f>IF(BC20="",0,VLOOKUP(BC20,Pointage[#All],2,FALSE)*BD$2)</f>
        <v>0</v>
      </c>
      <c r="BE20" s="22">
        <f t="shared" si="14"/>
        <v>0</v>
      </c>
    </row>
    <row r="21" spans="1:57" x14ac:dyDescent="0.25">
      <c r="A21" s="7"/>
      <c r="B21" s="26"/>
      <c r="C21" s="48"/>
      <c r="D21" s="48"/>
      <c r="E21" s="20">
        <f t="shared" si="0"/>
        <v>0</v>
      </c>
      <c r="F21" s="21" t="str">
        <f t="shared" si="1"/>
        <v/>
      </c>
      <c r="G21" s="21" t="str">
        <f t="shared" si="2"/>
        <v/>
      </c>
      <c r="H21" s="7"/>
      <c r="I21" s="21" t="str">
        <f t="shared" si="15"/>
        <v/>
      </c>
      <c r="J21" s="21">
        <f>IF(I21="",0,VLOOKUP(I21,Pointage[#All],2,FALSE)*J$2)</f>
        <v>0</v>
      </c>
      <c r="K21" s="9"/>
      <c r="L21" s="21" t="str">
        <f t="shared" si="3"/>
        <v/>
      </c>
      <c r="M21" s="21">
        <f>IF(L21="",0,VLOOKUP(L21,Pointage[#All],2,FALSE)*M$2)</f>
        <v>0</v>
      </c>
      <c r="N21" s="9"/>
      <c r="O21" s="21" t="str">
        <f t="shared" si="4"/>
        <v/>
      </c>
      <c r="P21" s="21">
        <f>IF(O21="",0,VLOOKUP(O21,Pointage[#All],2,FALSE)*P$2)</f>
        <v>0</v>
      </c>
      <c r="Q21" s="22">
        <f t="shared" si="5"/>
        <v>0</v>
      </c>
      <c r="R21" s="7"/>
      <c r="S21" s="21" t="str">
        <f t="shared" si="6"/>
        <v/>
      </c>
      <c r="T21" s="21">
        <f>IF(S21="",0,VLOOKUP(S21,Pointage[#All],2,FALSE)*T$2)</f>
        <v>0</v>
      </c>
      <c r="U21" s="9"/>
      <c r="V21" s="21" t="str">
        <f t="shared" si="16"/>
        <v/>
      </c>
      <c r="W21" s="21">
        <f>IF(V21="",0,VLOOKUP(V21,Pointage[#All],2,FALSE)*W$2)</f>
        <v>0</v>
      </c>
      <c r="X21" s="9"/>
      <c r="Y21" s="21" t="str">
        <f t="shared" si="23"/>
        <v/>
      </c>
      <c r="Z21" s="21">
        <f>IF(Y21="",0,VLOOKUP(Y21,Pointage[#All],2,FALSE)*Z$2)</f>
        <v>0</v>
      </c>
      <c r="AA21" s="22">
        <f t="shared" si="7"/>
        <v>0</v>
      </c>
      <c r="AB21" s="7"/>
      <c r="AC21" s="21" t="str">
        <f t="shared" si="8"/>
        <v/>
      </c>
      <c r="AD21" s="21">
        <f>IF(AC21="",0,VLOOKUP(AC21,Pointage[#All],2,FALSE)*AD$2)</f>
        <v>0</v>
      </c>
      <c r="AE21" s="9"/>
      <c r="AF21" s="21" t="str">
        <f t="shared" si="9"/>
        <v/>
      </c>
      <c r="AG21" s="21">
        <f>IF(AF21="",0,VLOOKUP(AF21,Pointage[#All],2,FALSE)*AG$2)</f>
        <v>0</v>
      </c>
      <c r="AH21" s="9"/>
      <c r="AI21" s="21" t="str">
        <f t="shared" si="10"/>
        <v/>
      </c>
      <c r="AJ21" s="21">
        <f>IF(AI21="",0,VLOOKUP(AI21,Pointage[#All],2,FALSE)*AJ$2)</f>
        <v>0</v>
      </c>
      <c r="AK21" s="22">
        <f t="shared" si="11"/>
        <v>0</v>
      </c>
      <c r="AL21" s="7"/>
      <c r="AM21" s="21" t="str">
        <f t="shared" si="12"/>
        <v/>
      </c>
      <c r="AN21" s="21">
        <f>IF(AM21="",0,VLOOKUP(AM21,Pointage[#All],2,FALSE)*AN$2)</f>
        <v>0</v>
      </c>
      <c r="AO21" s="9"/>
      <c r="AP21" s="21" t="str">
        <f t="shared" si="18"/>
        <v/>
      </c>
      <c r="AQ21" s="21">
        <f>IF(AP21="",0,VLOOKUP(AP21,Pointage[#All],2,FALSE)*AQ$2)</f>
        <v>0</v>
      </c>
      <c r="AR21" s="9"/>
      <c r="AS21" s="21" t="str">
        <f t="shared" si="19"/>
        <v/>
      </c>
      <c r="AT21" s="21">
        <f>IF(AS21="",0,VLOOKUP(AS21,Pointage[#All],2,FALSE)*AT$2)</f>
        <v>0</v>
      </c>
      <c r="AU21" s="22">
        <f t="shared" si="13"/>
        <v>0</v>
      </c>
      <c r="AV21" s="7"/>
      <c r="AW21" s="21" t="str">
        <f t="shared" si="20"/>
        <v/>
      </c>
      <c r="AX21" s="21">
        <f>IF(AW21="",0,VLOOKUP(AW21,Pointage[#All],2,FALSE)*AX$2)</f>
        <v>0</v>
      </c>
      <c r="AY21" s="9"/>
      <c r="AZ21" s="21" t="str">
        <f t="shared" si="21"/>
        <v/>
      </c>
      <c r="BA21" s="21">
        <f>IF(AZ21="",0,VLOOKUP(AZ21,Pointage[#All],2,FALSE)*BA$2)</f>
        <v>0</v>
      </c>
      <c r="BB21" s="9"/>
      <c r="BC21" s="21" t="str">
        <f t="shared" si="22"/>
        <v/>
      </c>
      <c r="BD21" s="21">
        <f>IF(BC21="",0,VLOOKUP(BC21,Pointage[#All],2,FALSE)*BD$2)</f>
        <v>0</v>
      </c>
      <c r="BE21" s="22">
        <f t="shared" si="14"/>
        <v>0</v>
      </c>
    </row>
    <row r="22" spans="1:57" x14ac:dyDescent="0.25">
      <c r="A22" s="7"/>
      <c r="B22" s="26"/>
      <c r="C22" s="48"/>
      <c r="D22" s="48"/>
      <c r="E22" s="20">
        <f t="shared" si="0"/>
        <v>0</v>
      </c>
      <c r="F22" s="21" t="str">
        <f t="shared" si="1"/>
        <v/>
      </c>
      <c r="G22" s="21" t="str">
        <f t="shared" si="2"/>
        <v/>
      </c>
      <c r="H22" s="7"/>
      <c r="I22" s="21" t="str">
        <f t="shared" si="15"/>
        <v/>
      </c>
      <c r="J22" s="21">
        <f>IF(I22="",0,VLOOKUP(I22,Pointage[#All],2,FALSE)*J$2)</f>
        <v>0</v>
      </c>
      <c r="K22" s="9"/>
      <c r="L22" s="21" t="str">
        <f t="shared" si="3"/>
        <v/>
      </c>
      <c r="M22" s="21">
        <f>IF(L22="",0,VLOOKUP(L22,Pointage[#All],2,FALSE)*M$2)</f>
        <v>0</v>
      </c>
      <c r="N22" s="9"/>
      <c r="O22" s="21" t="str">
        <f t="shared" si="4"/>
        <v/>
      </c>
      <c r="P22" s="21">
        <f>IF(O22="",0,VLOOKUP(O22,Pointage[#All],2,FALSE)*P$2)</f>
        <v>0</v>
      </c>
      <c r="Q22" s="22">
        <f t="shared" si="5"/>
        <v>0</v>
      </c>
      <c r="R22" s="7"/>
      <c r="S22" s="21" t="str">
        <f t="shared" si="6"/>
        <v/>
      </c>
      <c r="T22" s="21">
        <f>IF(S22="",0,VLOOKUP(S22,Pointage[#All],2,FALSE)*T$2)</f>
        <v>0</v>
      </c>
      <c r="U22" s="9"/>
      <c r="V22" s="21" t="str">
        <f t="shared" si="16"/>
        <v/>
      </c>
      <c r="W22" s="21">
        <f>IF(V22="",0,VLOOKUP(V22,Pointage[#All],2,FALSE)*W$2)</f>
        <v>0</v>
      </c>
      <c r="X22" s="9"/>
      <c r="Y22" s="21" t="str">
        <f t="shared" si="23"/>
        <v/>
      </c>
      <c r="Z22" s="21">
        <f>IF(Y22="",0,VLOOKUP(Y22,Pointage[#All],2,FALSE)*Z$2)</f>
        <v>0</v>
      </c>
      <c r="AA22" s="22">
        <f t="shared" si="7"/>
        <v>0</v>
      </c>
      <c r="AB22" s="7"/>
      <c r="AC22" s="21" t="str">
        <f t="shared" si="8"/>
        <v/>
      </c>
      <c r="AD22" s="21">
        <f>IF(AC22="",0,VLOOKUP(AC22,Pointage[#All],2,FALSE)*AD$2)</f>
        <v>0</v>
      </c>
      <c r="AE22" s="9"/>
      <c r="AF22" s="21" t="str">
        <f t="shared" si="9"/>
        <v/>
      </c>
      <c r="AG22" s="21">
        <f>IF(AF22="",0,VLOOKUP(AF22,Pointage[#All],2,FALSE)*AG$2)</f>
        <v>0</v>
      </c>
      <c r="AH22" s="9"/>
      <c r="AI22" s="21" t="str">
        <f t="shared" si="10"/>
        <v/>
      </c>
      <c r="AJ22" s="21">
        <f>IF(AI22="",0,VLOOKUP(AI22,Pointage[#All],2,FALSE)*AJ$2)</f>
        <v>0</v>
      </c>
      <c r="AK22" s="22">
        <f t="shared" si="11"/>
        <v>0</v>
      </c>
      <c r="AL22" s="7"/>
      <c r="AM22" s="21" t="str">
        <f t="shared" si="12"/>
        <v/>
      </c>
      <c r="AN22" s="21">
        <f>IF(AM22="",0,VLOOKUP(AM22,Pointage[#All],2,FALSE)*AN$2)</f>
        <v>0</v>
      </c>
      <c r="AO22" s="9"/>
      <c r="AP22" s="21" t="str">
        <f t="shared" si="18"/>
        <v/>
      </c>
      <c r="AQ22" s="21">
        <f>IF(AP22="",0,VLOOKUP(AP22,Pointage[#All],2,FALSE)*AQ$2)</f>
        <v>0</v>
      </c>
      <c r="AR22" s="9"/>
      <c r="AS22" s="21" t="str">
        <f t="shared" si="19"/>
        <v/>
      </c>
      <c r="AT22" s="21">
        <f>IF(AS22="",0,VLOOKUP(AS22,Pointage[#All],2,FALSE)*AT$2)</f>
        <v>0</v>
      </c>
      <c r="AU22" s="22">
        <f t="shared" si="13"/>
        <v>0</v>
      </c>
      <c r="AV22" s="7"/>
      <c r="AW22" s="21" t="str">
        <f t="shared" si="20"/>
        <v/>
      </c>
      <c r="AX22" s="21">
        <f>IF(AW22="",0,VLOOKUP(AW22,Pointage[#All],2,FALSE)*AX$2)</f>
        <v>0</v>
      </c>
      <c r="AY22" s="9"/>
      <c r="AZ22" s="21" t="str">
        <f t="shared" si="21"/>
        <v/>
      </c>
      <c r="BA22" s="21">
        <f>IF(AZ22="",0,VLOOKUP(AZ22,Pointage[#All],2,FALSE)*BA$2)</f>
        <v>0</v>
      </c>
      <c r="BB22" s="9"/>
      <c r="BC22" s="21" t="str">
        <f t="shared" si="22"/>
        <v/>
      </c>
      <c r="BD22" s="21">
        <f>IF(BC22="",0,VLOOKUP(BC22,Pointage[#All],2,FALSE)*BD$2)</f>
        <v>0</v>
      </c>
      <c r="BE22" s="22">
        <f t="shared" si="14"/>
        <v>0</v>
      </c>
    </row>
    <row r="23" spans="1:57" x14ac:dyDescent="0.25">
      <c r="A23" s="7"/>
      <c r="B23" s="26"/>
      <c r="C23" s="48"/>
      <c r="D23" s="48"/>
      <c r="E23" s="20">
        <f t="shared" si="0"/>
        <v>0</v>
      </c>
      <c r="F23" s="21" t="str">
        <f t="shared" si="1"/>
        <v/>
      </c>
      <c r="G23" s="21" t="str">
        <f t="shared" si="2"/>
        <v/>
      </c>
      <c r="H23" s="7"/>
      <c r="I23" s="21" t="str">
        <f t="shared" si="15"/>
        <v/>
      </c>
      <c r="J23" s="21">
        <f>IF(I23="",0,VLOOKUP(I23,Pointage[#All],2,FALSE)*J$2)</f>
        <v>0</v>
      </c>
      <c r="K23" s="9"/>
      <c r="L23" s="21" t="str">
        <f t="shared" si="3"/>
        <v/>
      </c>
      <c r="M23" s="21">
        <f>IF(L23="",0,VLOOKUP(L23,Pointage[#All],2,FALSE)*M$2)</f>
        <v>0</v>
      </c>
      <c r="N23" s="9"/>
      <c r="O23" s="21" t="str">
        <f t="shared" si="4"/>
        <v/>
      </c>
      <c r="P23" s="21">
        <f>IF(O23="",0,VLOOKUP(O23,Pointage[#All],2,FALSE)*P$2)</f>
        <v>0</v>
      </c>
      <c r="Q23" s="22">
        <f t="shared" si="5"/>
        <v>0</v>
      </c>
      <c r="R23" s="7"/>
      <c r="S23" s="21" t="str">
        <f t="shared" si="6"/>
        <v/>
      </c>
      <c r="T23" s="21">
        <f>IF(S23="",0,VLOOKUP(S23,Pointage[#All],2,FALSE)*T$2)</f>
        <v>0</v>
      </c>
      <c r="U23" s="9"/>
      <c r="V23" s="21" t="str">
        <f t="shared" si="16"/>
        <v/>
      </c>
      <c r="W23" s="21">
        <f>IF(V23="",0,VLOOKUP(V23,Pointage[#All],2,FALSE)*W$2)</f>
        <v>0</v>
      </c>
      <c r="X23" s="9"/>
      <c r="Y23" s="21" t="str">
        <f t="shared" si="23"/>
        <v/>
      </c>
      <c r="Z23" s="21">
        <f>IF(Y23="",0,VLOOKUP(Y23,Pointage[#All],2,FALSE)*Z$2)</f>
        <v>0</v>
      </c>
      <c r="AA23" s="22">
        <f t="shared" si="7"/>
        <v>0</v>
      </c>
      <c r="AB23" s="7"/>
      <c r="AC23" s="21" t="str">
        <f t="shared" si="8"/>
        <v/>
      </c>
      <c r="AD23" s="21">
        <f>IF(AC23="",0,VLOOKUP(AC23,Pointage[#All],2,FALSE)*AD$2)</f>
        <v>0</v>
      </c>
      <c r="AE23" s="9"/>
      <c r="AF23" s="21" t="str">
        <f t="shared" si="9"/>
        <v/>
      </c>
      <c r="AG23" s="21">
        <f>IF(AF23="",0,VLOOKUP(AF23,Pointage[#All],2,FALSE)*AG$2)</f>
        <v>0</v>
      </c>
      <c r="AH23" s="9"/>
      <c r="AI23" s="21" t="str">
        <f t="shared" si="10"/>
        <v/>
      </c>
      <c r="AJ23" s="21">
        <f>IF(AI23="",0,VLOOKUP(AI23,Pointage[#All],2,FALSE)*AJ$2)</f>
        <v>0</v>
      </c>
      <c r="AK23" s="22">
        <f t="shared" si="11"/>
        <v>0</v>
      </c>
      <c r="AL23" s="7"/>
      <c r="AM23" s="21" t="str">
        <f t="shared" si="12"/>
        <v/>
      </c>
      <c r="AN23" s="21">
        <f>IF(AM23="",0,VLOOKUP(AM23,Pointage[#All],2,FALSE)*AN$2)</f>
        <v>0</v>
      </c>
      <c r="AO23" s="9"/>
      <c r="AP23" s="21" t="str">
        <f t="shared" si="18"/>
        <v/>
      </c>
      <c r="AQ23" s="21">
        <f>IF(AP23="",0,VLOOKUP(AP23,Pointage[#All],2,FALSE)*AQ$2)</f>
        <v>0</v>
      </c>
      <c r="AR23" s="9"/>
      <c r="AS23" s="21" t="str">
        <f t="shared" si="19"/>
        <v/>
      </c>
      <c r="AT23" s="21">
        <f>IF(AS23="",0,VLOOKUP(AS23,Pointage[#All],2,FALSE)*AT$2)</f>
        <v>0</v>
      </c>
      <c r="AU23" s="22">
        <f t="shared" si="13"/>
        <v>0</v>
      </c>
      <c r="AV23" s="7"/>
      <c r="AW23" s="21" t="str">
        <f t="shared" si="20"/>
        <v/>
      </c>
      <c r="AX23" s="21">
        <f>IF(AW23="",0,VLOOKUP(AW23,Pointage[#All],2,FALSE)*AX$2)</f>
        <v>0</v>
      </c>
      <c r="AY23" s="9"/>
      <c r="AZ23" s="21" t="str">
        <f t="shared" si="21"/>
        <v/>
      </c>
      <c r="BA23" s="21">
        <f>IF(AZ23="",0,VLOOKUP(AZ23,Pointage[#All],2,FALSE)*BA$2)</f>
        <v>0</v>
      </c>
      <c r="BB23" s="9"/>
      <c r="BC23" s="21" t="str">
        <f t="shared" si="22"/>
        <v/>
      </c>
      <c r="BD23" s="21">
        <f>IF(BC23="",0,VLOOKUP(BC23,Pointage[#All],2,FALSE)*BD$2)</f>
        <v>0</v>
      </c>
      <c r="BE23" s="22">
        <f t="shared" si="14"/>
        <v>0</v>
      </c>
    </row>
    <row r="24" spans="1:57" x14ac:dyDescent="0.25">
      <c r="A24" s="8"/>
      <c r="B24" s="26"/>
      <c r="C24" s="48"/>
      <c r="D24" s="48"/>
      <c r="E24" s="20">
        <f t="shared" ref="E24" si="24">Q24+AA24++AK24+AU24+BE24</f>
        <v>0</v>
      </c>
      <c r="F24" s="21" t="str">
        <f t="shared" ref="F24" si="25">IF(E24=0,"",RANK(E24,E$4:E$24,0))</f>
        <v/>
      </c>
      <c r="G24" s="21" t="str">
        <f t="shared" ref="G24" si="26">IF(F24=1,"Or",IF(F24=2,"Argent",IF(F24=3,"Bronze","")))</f>
        <v/>
      </c>
      <c r="H24" s="7"/>
      <c r="I24" s="21" t="str">
        <f t="shared" ref="I24" si="27">IF(H24=0,"",RANK(H24,H$4:H$24,0))</f>
        <v/>
      </c>
      <c r="J24" s="21">
        <f>IF(I24="",0,VLOOKUP(I24,Pointage[#All],2,FALSE)*J$2)</f>
        <v>0</v>
      </c>
      <c r="K24" s="9"/>
      <c r="L24" s="21" t="str">
        <f t="shared" ref="L24" si="28">IF(K24=0,"",RANK(K24,K$4:K$24,0))</f>
        <v/>
      </c>
      <c r="M24" s="21">
        <f>IF(L24="",0,VLOOKUP(L24,Pointage[#All],2,FALSE)*M$2)</f>
        <v>0</v>
      </c>
      <c r="N24" s="9"/>
      <c r="O24" s="21" t="str">
        <f t="shared" ref="O24" si="29">IF(N24=0,"",RANK(N24,N$4:N$24,0))</f>
        <v/>
      </c>
      <c r="P24" s="21">
        <f>IF(O24="",0,VLOOKUP(O24,Pointage[#All],2,FALSE)*P$2)</f>
        <v>0</v>
      </c>
      <c r="Q24" s="22">
        <f t="shared" ref="Q24" si="30">IF(J24="","",J24+M24+P24)</f>
        <v>0</v>
      </c>
      <c r="R24" s="7"/>
      <c r="S24" s="21" t="str">
        <f t="shared" ref="S24" si="31">IF(R24=0,"",RANK(R24,R$4:R$24,0))</f>
        <v/>
      </c>
      <c r="T24" s="21">
        <f>IF(S24="",0,VLOOKUP(S24,Pointage[#All],2,FALSE)*T$2)</f>
        <v>0</v>
      </c>
      <c r="U24" s="9"/>
      <c r="V24" s="21" t="str">
        <f t="shared" ref="V24" si="32">IF(U24=0,"",RANK(U24,U$4:U$24,0))</f>
        <v/>
      </c>
      <c r="W24" s="21">
        <f>IF(V24="",0,VLOOKUP(V24,Pointage[#All],2,FALSE)*W$2)</f>
        <v>0</v>
      </c>
      <c r="X24" s="9"/>
      <c r="Y24" s="21" t="str">
        <f t="shared" ref="Y24" si="33">IF(X24=0,"",RANK(X24,X$4:X$24,0))</f>
        <v/>
      </c>
      <c r="Z24" s="21">
        <f>IF(Y24="",0,VLOOKUP(Y24,Pointage[#All],2,FALSE)*Z$2)</f>
        <v>0</v>
      </c>
      <c r="AA24" s="22">
        <f t="shared" ref="AA24" si="34">IF(T24="","",T24+W24+Z24)</f>
        <v>0</v>
      </c>
      <c r="AB24" s="7"/>
      <c r="AC24" s="21" t="str">
        <f t="shared" ref="AC24" si="35">IF(AB24=0,"",RANK(AB24,AB$4:AB$24,0))</f>
        <v/>
      </c>
      <c r="AD24" s="21">
        <f>IF(AC24="",0,VLOOKUP(AC24,Pointage[#All],2,FALSE)*AD$2)</f>
        <v>0</v>
      </c>
      <c r="AE24" s="9"/>
      <c r="AF24" s="21" t="str">
        <f t="shared" ref="AF24" si="36">IF(AE24=0,"",RANK(AE24,AE$4:AE$24,0))</f>
        <v/>
      </c>
      <c r="AG24" s="21">
        <f>IF(AF24="",0,VLOOKUP(AF24,Pointage[#All],2,FALSE)*AG$2)</f>
        <v>0</v>
      </c>
      <c r="AH24" s="9"/>
      <c r="AI24" s="21" t="str">
        <f t="shared" ref="AI24" si="37">IF(AH24=0,"",RANK(AH24,AH$4:AH$24,0))</f>
        <v/>
      </c>
      <c r="AJ24" s="21">
        <f>IF(AI24="",0,VLOOKUP(AI24,Pointage[#All],2,FALSE)*AJ$2)</f>
        <v>0</v>
      </c>
      <c r="AK24" s="22">
        <f t="shared" ref="AK24" si="38">IF(AD24="","",AD24+AG24+AJ24)</f>
        <v>0</v>
      </c>
      <c r="AL24" s="7"/>
      <c r="AM24" s="21" t="str">
        <f t="shared" ref="AM24" si="39">IF(AL24=0,"",RANK(AL24,AL$4:AL$24,0))</f>
        <v/>
      </c>
      <c r="AN24" s="21">
        <f>IF(AM24="",0,VLOOKUP(AM24,Pointage[#All],2,FALSE)*AN$2)</f>
        <v>0</v>
      </c>
      <c r="AO24" s="9"/>
      <c r="AP24" s="21" t="str">
        <f t="shared" ref="AP24" si="40">IF(AO24=0,"",RANK(AO24,AO$4:AO$24,0))</f>
        <v/>
      </c>
      <c r="AQ24" s="21">
        <f>IF(AP24="",0,VLOOKUP(AP24,Pointage[#All],2,FALSE)*AQ$2)</f>
        <v>0</v>
      </c>
      <c r="AR24" s="9"/>
      <c r="AS24" s="21" t="str">
        <f t="shared" ref="AS24" si="41">IF(AR24=0,"",RANK(AR24,AR$4:AR$24,0))</f>
        <v/>
      </c>
      <c r="AT24" s="21">
        <f>IF(AS24="",0,VLOOKUP(AS24,Pointage[#All],2,FALSE)*AT$2)</f>
        <v>0</v>
      </c>
      <c r="AU24" s="22">
        <f t="shared" ref="AU24" si="42">IF(AN24="","",AN24+AQ24+AT24)</f>
        <v>0</v>
      </c>
      <c r="AV24" s="7"/>
      <c r="AW24" s="21" t="str">
        <f t="shared" ref="AW24" si="43">IF(AV24=0,"",RANK(AV24,AV$4:AV$24,0))</f>
        <v/>
      </c>
      <c r="AX24" s="21">
        <f>IF(AW24="",0,VLOOKUP(AW24,Pointage[#All],2,FALSE)*AX$2)</f>
        <v>0</v>
      </c>
      <c r="AY24" s="9"/>
      <c r="AZ24" s="21" t="str">
        <f t="shared" ref="AZ24" si="44">IF(AY24=0,"",RANK(AY24,AY$4:AY$24,0))</f>
        <v/>
      </c>
      <c r="BA24" s="21">
        <f>IF(AZ24="",0,VLOOKUP(AZ24,Pointage[#All],2,FALSE)*BA$2)</f>
        <v>0</v>
      </c>
      <c r="BB24" s="9"/>
      <c r="BC24" s="21" t="str">
        <f t="shared" ref="BC24" si="45">IF(BB24=0,"",RANK(BB24,BB$4:BB$24,0))</f>
        <v/>
      </c>
      <c r="BD24" s="21">
        <f>IF(BC24="",0,VLOOKUP(BC24,Pointage[#All],2,FALSE)*BD$2)</f>
        <v>0</v>
      </c>
      <c r="BE24" s="22">
        <f t="shared" ref="BE24" si="46">IF(AX24="","",AX24+BA24+BD24)*1.25</f>
        <v>0</v>
      </c>
    </row>
    <row r="25" spans="1:57" x14ac:dyDescent="0.25">
      <c r="A25" s="73" t="s">
        <v>30</v>
      </c>
      <c r="B25" s="74"/>
      <c r="C25" s="74"/>
      <c r="D25" s="74"/>
      <c r="E25" s="74"/>
      <c r="F25" s="74"/>
      <c r="G25" s="75"/>
      <c r="H25" s="2" t="s">
        <v>22</v>
      </c>
      <c r="I25" s="19" t="s">
        <v>23</v>
      </c>
      <c r="J25" s="10">
        <v>2</v>
      </c>
      <c r="K25" s="1" t="s">
        <v>24</v>
      </c>
      <c r="L25" s="19" t="s">
        <v>23</v>
      </c>
      <c r="M25" s="10">
        <v>2</v>
      </c>
      <c r="N25" s="1" t="s">
        <v>25</v>
      </c>
      <c r="O25" s="19" t="s">
        <v>23</v>
      </c>
      <c r="P25" s="10">
        <v>2</v>
      </c>
      <c r="Q25" s="69" t="s">
        <v>26</v>
      </c>
      <c r="R25" s="2" t="s">
        <v>22</v>
      </c>
      <c r="S25" s="19" t="s">
        <v>23</v>
      </c>
      <c r="T25" s="16"/>
      <c r="U25" s="1" t="s">
        <v>24</v>
      </c>
      <c r="V25" s="19" t="s">
        <v>23</v>
      </c>
      <c r="W25" s="16"/>
      <c r="X25" s="1" t="s">
        <v>25</v>
      </c>
      <c r="Y25" s="19" t="s">
        <v>23</v>
      </c>
      <c r="Z25" s="16"/>
      <c r="AA25" s="69" t="s">
        <v>26</v>
      </c>
      <c r="AB25" s="2" t="s">
        <v>22</v>
      </c>
      <c r="AC25" s="19" t="s">
        <v>23</v>
      </c>
      <c r="AD25" s="10"/>
      <c r="AE25" s="1" t="s">
        <v>24</v>
      </c>
      <c r="AF25" s="19" t="s">
        <v>23</v>
      </c>
      <c r="AG25" s="10"/>
      <c r="AH25" s="1" t="s">
        <v>25</v>
      </c>
      <c r="AI25" s="19" t="s">
        <v>23</v>
      </c>
      <c r="AJ25" s="10"/>
      <c r="AK25" s="69" t="s">
        <v>26</v>
      </c>
      <c r="AL25" s="2" t="s">
        <v>22</v>
      </c>
      <c r="AM25" s="19" t="s">
        <v>23</v>
      </c>
      <c r="AN25" s="16"/>
      <c r="AO25" s="1" t="s">
        <v>24</v>
      </c>
      <c r="AP25" s="19" t="s">
        <v>23</v>
      </c>
      <c r="AQ25" s="16"/>
      <c r="AR25" s="1" t="s">
        <v>25</v>
      </c>
      <c r="AS25" s="19" t="s">
        <v>23</v>
      </c>
      <c r="AT25" s="16"/>
      <c r="AU25" s="69" t="s">
        <v>26</v>
      </c>
      <c r="AV25" s="2" t="s">
        <v>22</v>
      </c>
      <c r="AW25" s="19" t="s">
        <v>23</v>
      </c>
      <c r="AX25" s="10"/>
      <c r="AY25" s="1" t="s">
        <v>24</v>
      </c>
      <c r="AZ25" s="19" t="s">
        <v>23</v>
      </c>
      <c r="BA25" s="10"/>
      <c r="BB25" s="1" t="s">
        <v>25</v>
      </c>
      <c r="BC25" s="19" t="s">
        <v>23</v>
      </c>
      <c r="BD25" s="10"/>
      <c r="BE25" s="69" t="s">
        <v>26</v>
      </c>
    </row>
    <row r="26" spans="1:57" x14ac:dyDescent="0.25">
      <c r="A26" s="76"/>
      <c r="B26" s="77"/>
      <c r="C26" s="77"/>
      <c r="D26" s="77"/>
      <c r="E26" s="77"/>
      <c r="F26" s="77"/>
      <c r="G26" s="78"/>
      <c r="H26" s="2" t="s">
        <v>27</v>
      </c>
      <c r="I26" s="1" t="s">
        <v>28</v>
      </c>
      <c r="J26" s="1" t="s">
        <v>29</v>
      </c>
      <c r="K26" s="1" t="s">
        <v>27</v>
      </c>
      <c r="L26" s="1" t="s">
        <v>28</v>
      </c>
      <c r="M26" s="1" t="s">
        <v>29</v>
      </c>
      <c r="N26" s="1" t="s">
        <v>27</v>
      </c>
      <c r="O26" s="1" t="s">
        <v>28</v>
      </c>
      <c r="P26" s="1" t="s">
        <v>29</v>
      </c>
      <c r="Q26" s="69"/>
      <c r="R26" s="2" t="s">
        <v>27</v>
      </c>
      <c r="S26" s="1" t="s">
        <v>28</v>
      </c>
      <c r="T26" s="1" t="s">
        <v>29</v>
      </c>
      <c r="U26" s="1" t="s">
        <v>27</v>
      </c>
      <c r="V26" s="1" t="s">
        <v>28</v>
      </c>
      <c r="W26" s="1" t="s">
        <v>29</v>
      </c>
      <c r="X26" s="1" t="s">
        <v>27</v>
      </c>
      <c r="Y26" s="1" t="s">
        <v>28</v>
      </c>
      <c r="Z26" s="1" t="s">
        <v>29</v>
      </c>
      <c r="AA26" s="69"/>
      <c r="AB26" s="2" t="s">
        <v>27</v>
      </c>
      <c r="AC26" s="1" t="s">
        <v>28</v>
      </c>
      <c r="AD26" s="1" t="s">
        <v>29</v>
      </c>
      <c r="AE26" s="1" t="s">
        <v>27</v>
      </c>
      <c r="AF26" s="1" t="s">
        <v>28</v>
      </c>
      <c r="AG26" s="1" t="s">
        <v>29</v>
      </c>
      <c r="AH26" s="1" t="s">
        <v>27</v>
      </c>
      <c r="AI26" s="1" t="s">
        <v>28</v>
      </c>
      <c r="AJ26" s="1" t="s">
        <v>29</v>
      </c>
      <c r="AK26" s="69"/>
      <c r="AL26" s="2" t="s">
        <v>27</v>
      </c>
      <c r="AM26" s="1" t="s">
        <v>28</v>
      </c>
      <c r="AN26" s="1" t="s">
        <v>29</v>
      </c>
      <c r="AO26" s="1" t="s">
        <v>27</v>
      </c>
      <c r="AP26" s="1" t="s">
        <v>28</v>
      </c>
      <c r="AQ26" s="1" t="s">
        <v>29</v>
      </c>
      <c r="AR26" s="1" t="s">
        <v>27</v>
      </c>
      <c r="AS26" s="1" t="s">
        <v>28</v>
      </c>
      <c r="AT26" s="1" t="s">
        <v>29</v>
      </c>
      <c r="AU26" s="69"/>
      <c r="AV26" s="2" t="s">
        <v>27</v>
      </c>
      <c r="AW26" s="1" t="s">
        <v>28</v>
      </c>
      <c r="AX26" s="1" t="s">
        <v>29</v>
      </c>
      <c r="AY26" s="1" t="s">
        <v>27</v>
      </c>
      <c r="AZ26" s="1" t="s">
        <v>28</v>
      </c>
      <c r="BA26" s="1" t="s">
        <v>29</v>
      </c>
      <c r="BB26" s="1" t="s">
        <v>27</v>
      </c>
      <c r="BC26" s="1" t="s">
        <v>28</v>
      </c>
      <c r="BD26" s="1" t="s">
        <v>29</v>
      </c>
      <c r="BE26" s="69"/>
    </row>
    <row r="27" spans="1:57" x14ac:dyDescent="0.25">
      <c r="A27" s="7">
        <v>1802</v>
      </c>
      <c r="B27" s="26" t="s">
        <v>109</v>
      </c>
      <c r="C27" s="48" t="s">
        <v>107</v>
      </c>
      <c r="D27" s="48" t="s">
        <v>55</v>
      </c>
      <c r="E27" s="20">
        <f t="shared" ref="E27:E50" si="47">Q27+AA27++AK27+AU27+BE27</f>
        <v>36</v>
      </c>
      <c r="F27" s="21">
        <f t="shared" ref="F27:F50" si="48">IF(E27=0,"",RANK(E27,E$27:E$50,0))</f>
        <v>1</v>
      </c>
      <c r="G27" s="21" t="str">
        <f t="shared" ref="G27:G50" si="49">IF(F27=1,"Or",IF(F27=2,"Argent",IF(F27=3,"Bronze","")))</f>
        <v>Or</v>
      </c>
      <c r="H27" s="53">
        <v>63.125</v>
      </c>
      <c r="I27" s="21">
        <f>IF(H27=0,"",RANK(H27,H$27:H$50,0))</f>
        <v>1</v>
      </c>
      <c r="J27" s="21">
        <f>IF(I27="",0,VLOOKUP(I27,Pointage[#All],2,FALSE)*J$25)</f>
        <v>12</v>
      </c>
      <c r="K27" s="9">
        <v>63.125</v>
      </c>
      <c r="L27" s="21">
        <f>IF(K27=0,"",RANK(K27,K$27:K$50,0))</f>
        <v>1</v>
      </c>
      <c r="M27" s="21">
        <f>IF(L27="",0,VLOOKUP(L27,Pointage[#All],2,FALSE)*M$25)</f>
        <v>12</v>
      </c>
      <c r="N27" s="52">
        <v>64.75</v>
      </c>
      <c r="O27" s="21">
        <f>IF(N27=0,"",RANK(N27,N$27:N$50,0))</f>
        <v>1</v>
      </c>
      <c r="P27" s="21">
        <f>IF(O27="",0,VLOOKUP(O27,Pointage[#All],2,FALSE)*P$25)</f>
        <v>12</v>
      </c>
      <c r="Q27" s="22">
        <f t="shared" ref="Q27:Q50" si="50">IF(J27="","",J27+M27+P27)</f>
        <v>36</v>
      </c>
      <c r="R27" s="7"/>
      <c r="S27" s="21" t="str">
        <f>IF(R27=0,"",RANK(R27,R$27:R$50,0))</f>
        <v/>
      </c>
      <c r="T27" s="21">
        <f>IF(S27="",0,VLOOKUP(S27,Pointage[#All],2,FALSE)*T$25)</f>
        <v>0</v>
      </c>
      <c r="U27" s="9"/>
      <c r="V27" s="21" t="str">
        <f>IF(U27=0,"",RANK(U27,U$27:U$50,0))</f>
        <v/>
      </c>
      <c r="W27" s="21">
        <f>IF(V27="",0,VLOOKUP(V27,Pointage[#All],2,FALSE)*W$25)</f>
        <v>0</v>
      </c>
      <c r="X27" s="9"/>
      <c r="Y27" s="21" t="str">
        <f>IF(X27=0,"",RANK(X27,X$27:X$50,0))</f>
        <v/>
      </c>
      <c r="Z27" s="21">
        <f>IF(Y27="",0,VLOOKUP(Y27,Pointage[#All],2,FALSE)*Z$25)</f>
        <v>0</v>
      </c>
      <c r="AA27" s="22">
        <f t="shared" ref="AA27:AA50" si="51">IF(T27="","",T27+W27+Z27)</f>
        <v>0</v>
      </c>
      <c r="AB27" s="7"/>
      <c r="AC27" s="21" t="str">
        <f>IF(AB27=0,"",RANK(AB27,AB$27:AB$50,0))</f>
        <v/>
      </c>
      <c r="AD27" s="21">
        <f>IF(AC27="",0,VLOOKUP(AC27,Pointage[#All],2,FALSE)*AD$25)</f>
        <v>0</v>
      </c>
      <c r="AE27" s="9"/>
      <c r="AF27" s="21" t="str">
        <f>IF(AE27=0,"",RANK(AE27,AE$27:AE$50,0))</f>
        <v/>
      </c>
      <c r="AG27" s="21">
        <f>IF(AF27="",0,VLOOKUP(AF27,Pointage[#All],2,FALSE)*AG$25)</f>
        <v>0</v>
      </c>
      <c r="AH27" s="9"/>
      <c r="AI27" s="21" t="str">
        <f>IF(AH27=0,"",RANK(AH27,AH$27:AH$50,0))</f>
        <v/>
      </c>
      <c r="AJ27" s="21">
        <f>IF(AI27="",0,VLOOKUP(AI27,Pointage[#All],2,FALSE)*AJ$25)</f>
        <v>0</v>
      </c>
      <c r="AK27" s="22">
        <f t="shared" ref="AK27:AK50" si="52">IF(AD27="","",AD27+AG27+AJ27)</f>
        <v>0</v>
      </c>
      <c r="AL27" s="7"/>
      <c r="AM27" s="21" t="str">
        <f>IF(AL27=0,"",RANK(AL27,AL$27:AL$50,0))</f>
        <v/>
      </c>
      <c r="AN27" s="21">
        <f>IF(AM27="",0,VLOOKUP(AM27,Pointage[#All],2,FALSE)*AN$25)</f>
        <v>0</v>
      </c>
      <c r="AO27" s="9"/>
      <c r="AP27" s="21" t="str">
        <f>IF(AO27=0,"",RANK(AO27,AO$27:AO$50,0))</f>
        <v/>
      </c>
      <c r="AQ27" s="21">
        <f>IF(AP27="",0,VLOOKUP(AP27,Pointage[#All],2,FALSE)*AQ$25)</f>
        <v>0</v>
      </c>
      <c r="AR27" s="9"/>
      <c r="AS27" s="21" t="str">
        <f>IF(AR27=0,"",RANK(AR27,AR$27:AR$50,0))</f>
        <v/>
      </c>
      <c r="AT27" s="21">
        <f>IF(AS27="",0,VLOOKUP(AS27,Pointage[#All],2,FALSE)*AT$25)</f>
        <v>0</v>
      </c>
      <c r="AU27" s="22">
        <f t="shared" ref="AU27:AU50" si="53">IF(AN27="","",AN27+AQ27+AT27)</f>
        <v>0</v>
      </c>
      <c r="AV27" s="7"/>
      <c r="AW27" s="21" t="str">
        <f>IF(AV27=0,"",RANK(AV27,AV$27:AV$50,0))</f>
        <v/>
      </c>
      <c r="AX27" s="21">
        <f>IF(AW27="",0,VLOOKUP(AW27,Pointage[#All],2,FALSE)*AX$25)</f>
        <v>0</v>
      </c>
      <c r="AY27" s="9"/>
      <c r="AZ27" s="21" t="str">
        <f>IF(AY27=0,"",RANK(AY27,AY$27:AY$50,0))</f>
        <v/>
      </c>
      <c r="BA27" s="21">
        <f>IF(AZ27="",0,VLOOKUP(AZ27,Pointage[#All],2,FALSE)*BA$25)</f>
        <v>0</v>
      </c>
      <c r="BB27" s="9"/>
      <c r="BC27" s="21" t="str">
        <f t="shared" ref="BC27:BC50" si="54">IF(BB27=0,"",RANK(BB27,BB$27:BB$50,0))</f>
        <v/>
      </c>
      <c r="BD27" s="21">
        <f>IF(BC27="",0,VLOOKUP(BC27,Pointage[#All],2,FALSE)*BD$25)</f>
        <v>0</v>
      </c>
      <c r="BE27" s="22">
        <f t="shared" ref="BE27:BE50" si="55">IF(AX27="","",AX27+BA27+BD27)*1.25</f>
        <v>0</v>
      </c>
    </row>
    <row r="28" spans="1:57" x14ac:dyDescent="0.25">
      <c r="A28" s="7">
        <v>1803</v>
      </c>
      <c r="B28" s="26" t="s">
        <v>108</v>
      </c>
      <c r="C28" s="48" t="s">
        <v>98</v>
      </c>
      <c r="D28" s="48" t="s">
        <v>56</v>
      </c>
      <c r="E28" s="20">
        <f t="shared" si="47"/>
        <v>30</v>
      </c>
      <c r="F28" s="21">
        <f t="shared" si="48"/>
        <v>2</v>
      </c>
      <c r="G28" s="21" t="str">
        <f t="shared" si="49"/>
        <v>Argent</v>
      </c>
      <c r="H28" s="53">
        <v>61.25</v>
      </c>
      <c r="I28" s="21">
        <f t="shared" ref="I28:I50" si="56">IF(H28=0,"",RANK(H28,H$27:H$50,0))</f>
        <v>2</v>
      </c>
      <c r="J28" s="21">
        <f>IF(I28="",0,VLOOKUP(I28,Pointage[#All],2,FALSE)*J$25)</f>
        <v>10</v>
      </c>
      <c r="K28" s="9">
        <v>59.375</v>
      </c>
      <c r="L28" s="21">
        <f t="shared" ref="L28:L50" si="57">IF(K28=0,"",RANK(K28,K$27:K$50,0))</f>
        <v>2</v>
      </c>
      <c r="M28" s="21">
        <f>IF(L28="",0,VLOOKUP(L28,Pointage[#All],2,FALSE)*M$25)</f>
        <v>10</v>
      </c>
      <c r="N28" s="52">
        <v>60</v>
      </c>
      <c r="O28" s="21">
        <f t="shared" ref="O28:O38" si="58">IF(N28=0,"",RANK(N28,N$27:N$50,0))</f>
        <v>2</v>
      </c>
      <c r="P28" s="21">
        <f>IF(O28="",0,VLOOKUP(O28,Pointage[#All],2,FALSE)*P$25)</f>
        <v>10</v>
      </c>
      <c r="Q28" s="22">
        <f t="shared" si="50"/>
        <v>30</v>
      </c>
      <c r="R28" s="7"/>
      <c r="S28" s="21" t="str">
        <f t="shared" ref="S28:S50" si="59">IF(R28=0,"",RANK(R28,R$27:R$50,0))</f>
        <v/>
      </c>
      <c r="T28" s="21">
        <f>IF(S28="",0,VLOOKUP(S28,Pointage[#All],2,FALSE)*T$25)</f>
        <v>0</v>
      </c>
      <c r="U28" s="9"/>
      <c r="V28" s="21" t="str">
        <f t="shared" ref="V28:V50" si="60">IF(U28=0,"",RANK(U28,U$27:U$50,0))</f>
        <v/>
      </c>
      <c r="W28" s="21">
        <f>IF(V28="",0,VLOOKUP(V28,Pointage[#All],2,FALSE)*W$25)</f>
        <v>0</v>
      </c>
      <c r="X28" s="9"/>
      <c r="Y28" s="21" t="str">
        <f t="shared" ref="Y28:Y50" si="61">IF(X28=0,"",RANK(X28,X$27:X$50,0))</f>
        <v/>
      </c>
      <c r="Z28" s="21">
        <f>IF(Y28="",0,VLOOKUP(Y28,Pointage[#All],2,FALSE)*Z$25)</f>
        <v>0</v>
      </c>
      <c r="AA28" s="22">
        <f t="shared" si="51"/>
        <v>0</v>
      </c>
      <c r="AB28" s="7"/>
      <c r="AC28" s="21" t="str">
        <f t="shared" ref="AC28:AC50" si="62">IF(AB28=0,"",RANK(AB28,AB$27:AB$50,0))</f>
        <v/>
      </c>
      <c r="AD28" s="21">
        <f>IF(AC28="",0,VLOOKUP(AC28,Pointage[#All],2,FALSE)*AD$25)</f>
        <v>0</v>
      </c>
      <c r="AE28" s="9"/>
      <c r="AF28" s="21" t="str">
        <f t="shared" ref="AF28:AF50" si="63">IF(AE28=0,"",RANK(AE28,AE$27:AE$50,0))</f>
        <v/>
      </c>
      <c r="AG28" s="21">
        <f>IF(AF28="",0,VLOOKUP(AF28,Pointage[#All],2,FALSE)*AG$25)</f>
        <v>0</v>
      </c>
      <c r="AH28" s="9"/>
      <c r="AI28" s="21" t="str">
        <f t="shared" ref="AI28:AI50" si="64">IF(AH28=0,"",RANK(AH28,AH$27:AH$50,0))</f>
        <v/>
      </c>
      <c r="AJ28" s="21">
        <f>IF(AI28="",0,VLOOKUP(AI28,Pointage[#All],2,FALSE)*AJ$25)</f>
        <v>0</v>
      </c>
      <c r="AK28" s="22">
        <f t="shared" si="52"/>
        <v>0</v>
      </c>
      <c r="AL28" s="7"/>
      <c r="AM28" s="21" t="str">
        <f t="shared" ref="AM28:AM50" si="65">IF(AL28=0,"",RANK(AL28,AL$27:AL$50,0))</f>
        <v/>
      </c>
      <c r="AN28" s="21">
        <f>IF(AM28="",0,VLOOKUP(AM28,Pointage[#All],2,FALSE)*AN$25)</f>
        <v>0</v>
      </c>
      <c r="AO28" s="9"/>
      <c r="AP28" s="21" t="str">
        <f t="shared" ref="AP28:AP50" si="66">IF(AO28=0,"",RANK(AO28,AO$27:AO$50,0))</f>
        <v/>
      </c>
      <c r="AQ28" s="21">
        <f>IF(AP28="",0,VLOOKUP(AP28,Pointage[#All],2,FALSE)*AQ$25)</f>
        <v>0</v>
      </c>
      <c r="AR28" s="9"/>
      <c r="AS28" s="21" t="str">
        <f t="shared" ref="AS28:AS50" si="67">IF(AR28=0,"",RANK(AR28,AR$27:AR$50,0))</f>
        <v/>
      </c>
      <c r="AT28" s="21">
        <f>IF(AS28="",0,VLOOKUP(AS28,Pointage[#All],2,FALSE)*AT$25)</f>
        <v>0</v>
      </c>
      <c r="AU28" s="22">
        <f t="shared" si="53"/>
        <v>0</v>
      </c>
      <c r="AV28" s="7"/>
      <c r="AW28" s="21" t="str">
        <f>IF(AV28=0,"",RANK(AV28,AV$27:AV$50,0))</f>
        <v/>
      </c>
      <c r="AX28" s="21">
        <f>IF(AW28="",0,VLOOKUP(AW28,Pointage[#All],2,FALSE)*AX$25)</f>
        <v>0</v>
      </c>
      <c r="AY28" s="9"/>
      <c r="AZ28" s="21" t="str">
        <f t="shared" ref="AZ28" si="68">IF(AY28=0,"",RANK(AY28,AY$27:AY$50,0))</f>
        <v/>
      </c>
      <c r="BA28" s="21">
        <f>IF(AZ28="",0,VLOOKUP(AZ28,Pointage[#All],2,FALSE)*BA$25)</f>
        <v>0</v>
      </c>
      <c r="BB28" s="9"/>
      <c r="BC28" s="21" t="str">
        <f t="shared" si="54"/>
        <v/>
      </c>
      <c r="BD28" s="21">
        <f>IF(BC28="",0,VLOOKUP(BC28,Pointage[#All],2,FALSE)*BD$25)</f>
        <v>0</v>
      </c>
      <c r="BE28" s="22">
        <f t="shared" si="55"/>
        <v>0</v>
      </c>
    </row>
    <row r="29" spans="1:57" x14ac:dyDescent="0.25">
      <c r="A29" s="7"/>
      <c r="B29" s="26"/>
      <c r="C29" s="48"/>
      <c r="D29" s="48"/>
      <c r="E29" s="20">
        <f t="shared" si="47"/>
        <v>0</v>
      </c>
      <c r="F29" s="21" t="str">
        <f t="shared" si="48"/>
        <v/>
      </c>
      <c r="G29" s="21" t="str">
        <f t="shared" si="49"/>
        <v/>
      </c>
      <c r="H29" s="7"/>
      <c r="I29" s="21" t="str">
        <f t="shared" si="56"/>
        <v/>
      </c>
      <c r="J29" s="21">
        <f>IF(I29="",0,VLOOKUP(I29,Pointage[#All],2,FALSE)*J$25)</f>
        <v>0</v>
      </c>
      <c r="K29" s="9"/>
      <c r="L29" s="21" t="str">
        <f t="shared" si="57"/>
        <v/>
      </c>
      <c r="M29" s="21">
        <f>IF(L29="",0,VLOOKUP(L29,Pointage[#All],2,FALSE)*M$25)</f>
        <v>0</v>
      </c>
      <c r="N29" s="9"/>
      <c r="O29" s="21" t="str">
        <f t="shared" si="58"/>
        <v/>
      </c>
      <c r="P29" s="21">
        <f>IF(O29="",0,VLOOKUP(O29,Pointage[#All],2,FALSE)*P$25)</f>
        <v>0</v>
      </c>
      <c r="Q29" s="22">
        <f t="shared" si="50"/>
        <v>0</v>
      </c>
      <c r="R29" s="7"/>
      <c r="S29" s="21" t="str">
        <f t="shared" si="59"/>
        <v/>
      </c>
      <c r="T29" s="21">
        <f>IF(S29="",0,VLOOKUP(S29,Pointage[#All],2,FALSE)*T$25)</f>
        <v>0</v>
      </c>
      <c r="U29" s="9"/>
      <c r="V29" s="21" t="str">
        <f t="shared" si="60"/>
        <v/>
      </c>
      <c r="W29" s="21">
        <f>IF(V29="",0,VLOOKUP(V29,Pointage[#All],2,FALSE)*W$25)</f>
        <v>0</v>
      </c>
      <c r="X29" s="9"/>
      <c r="Y29" s="21" t="str">
        <f t="shared" si="61"/>
        <v/>
      </c>
      <c r="Z29" s="21">
        <f>IF(Y29="",0,VLOOKUP(Y29,Pointage[#All],2,FALSE)*Z$25)</f>
        <v>0</v>
      </c>
      <c r="AA29" s="22">
        <f t="shared" si="51"/>
        <v>0</v>
      </c>
      <c r="AB29" s="7"/>
      <c r="AC29" s="21" t="str">
        <f t="shared" si="62"/>
        <v/>
      </c>
      <c r="AD29" s="21">
        <f>IF(AC29="",0,VLOOKUP(AC29,Pointage[#All],2,FALSE)*AD$25)</f>
        <v>0</v>
      </c>
      <c r="AE29" s="9"/>
      <c r="AF29" s="21" t="str">
        <f t="shared" si="63"/>
        <v/>
      </c>
      <c r="AG29" s="21">
        <f>IF(AF29="",0,VLOOKUP(AF29,Pointage[#All],2,FALSE)*AG$25)</f>
        <v>0</v>
      </c>
      <c r="AH29" s="9"/>
      <c r="AI29" s="21" t="str">
        <f t="shared" si="64"/>
        <v/>
      </c>
      <c r="AJ29" s="21">
        <f>IF(AI29="",0,VLOOKUP(AI29,Pointage[#All],2,FALSE)*AJ$25)</f>
        <v>0</v>
      </c>
      <c r="AK29" s="22">
        <f t="shared" si="52"/>
        <v>0</v>
      </c>
      <c r="AL29" s="7"/>
      <c r="AM29" s="21" t="str">
        <f t="shared" si="65"/>
        <v/>
      </c>
      <c r="AN29" s="21">
        <f>IF(AM29="",0,VLOOKUP(AM29,Pointage[#All],2,FALSE)*AN$25)</f>
        <v>0</v>
      </c>
      <c r="AO29" s="9"/>
      <c r="AP29" s="21" t="str">
        <f t="shared" si="66"/>
        <v/>
      </c>
      <c r="AQ29" s="21">
        <f>IF(AP29="",0,VLOOKUP(AP29,Pointage[#All],2,FALSE)*AQ$25)</f>
        <v>0</v>
      </c>
      <c r="AR29" s="9"/>
      <c r="AS29" s="21" t="str">
        <f t="shared" si="67"/>
        <v/>
      </c>
      <c r="AT29" s="21">
        <f>IF(AS29="",0,VLOOKUP(AS29,Pointage[#All],2,FALSE)*AT$25)</f>
        <v>0</v>
      </c>
      <c r="AU29" s="22">
        <f t="shared" si="53"/>
        <v>0</v>
      </c>
      <c r="AV29" s="7"/>
      <c r="AW29" s="21" t="str">
        <f>IF(AV29=0,"",RANK(AV29,AV$27:AV$50,0))</f>
        <v/>
      </c>
      <c r="AX29" s="21">
        <f>IF(AW29="",0,VLOOKUP(AW29,Pointage[#All],2,FALSE)*AX$25)</f>
        <v>0</v>
      </c>
      <c r="AY29" s="9"/>
      <c r="AZ29" s="21"/>
      <c r="BA29" s="21">
        <f>IF(AZ29="",0,VLOOKUP(AZ29,Pointage[#All],2,FALSE)*BA$25)</f>
        <v>0</v>
      </c>
      <c r="BB29" s="9"/>
      <c r="BC29" s="21" t="str">
        <f t="shared" si="54"/>
        <v/>
      </c>
      <c r="BD29" s="21">
        <f>IF(BC29="",0,VLOOKUP(BC29,Pointage[#All],2,FALSE)*BD$25)</f>
        <v>0</v>
      </c>
      <c r="BE29" s="22">
        <f t="shared" si="55"/>
        <v>0</v>
      </c>
    </row>
    <row r="30" spans="1:57" x14ac:dyDescent="0.25">
      <c r="A30" s="7"/>
      <c r="B30" s="26"/>
      <c r="C30" s="48"/>
      <c r="D30" s="48"/>
      <c r="E30" s="20">
        <f t="shared" si="47"/>
        <v>0</v>
      </c>
      <c r="F30" s="21" t="str">
        <f t="shared" si="48"/>
        <v/>
      </c>
      <c r="G30" s="21" t="str">
        <f t="shared" si="49"/>
        <v/>
      </c>
      <c r="H30" s="7"/>
      <c r="I30" s="21" t="str">
        <f t="shared" si="56"/>
        <v/>
      </c>
      <c r="J30" s="21">
        <f>IF(I30="",0,VLOOKUP(I30,Pointage[#All],2,FALSE)*J$25)</f>
        <v>0</v>
      </c>
      <c r="K30" s="9"/>
      <c r="L30" s="21" t="str">
        <f t="shared" si="57"/>
        <v/>
      </c>
      <c r="M30" s="21">
        <f>IF(L30="",0,VLOOKUP(L30,Pointage[#All],2,FALSE)*M$25)</f>
        <v>0</v>
      </c>
      <c r="N30" s="9"/>
      <c r="O30" s="21" t="str">
        <f t="shared" si="58"/>
        <v/>
      </c>
      <c r="P30" s="21">
        <f>IF(O30="",0,VLOOKUP(O30,Pointage[#All],2,FALSE)*P$25)</f>
        <v>0</v>
      </c>
      <c r="Q30" s="22">
        <f t="shared" si="50"/>
        <v>0</v>
      </c>
      <c r="R30" s="7"/>
      <c r="S30" s="21" t="str">
        <f t="shared" si="59"/>
        <v/>
      </c>
      <c r="T30" s="21">
        <f>IF(S30="",0,VLOOKUP(S30,Pointage[#All],2,FALSE)*T$25)</f>
        <v>0</v>
      </c>
      <c r="U30" s="9"/>
      <c r="V30" s="21" t="str">
        <f t="shared" si="60"/>
        <v/>
      </c>
      <c r="W30" s="21">
        <f>IF(V30="",0,VLOOKUP(V30,Pointage[#All],2,FALSE)*W$25)</f>
        <v>0</v>
      </c>
      <c r="X30" s="9"/>
      <c r="Y30" s="21" t="str">
        <f t="shared" si="61"/>
        <v/>
      </c>
      <c r="Z30" s="21">
        <f>IF(Y30="",0,VLOOKUP(Y30,Pointage[#All],2,FALSE)*Z$25)</f>
        <v>0</v>
      </c>
      <c r="AA30" s="22">
        <f t="shared" si="51"/>
        <v>0</v>
      </c>
      <c r="AB30" s="7"/>
      <c r="AC30" s="21" t="str">
        <f t="shared" si="62"/>
        <v/>
      </c>
      <c r="AD30" s="21">
        <f>IF(AC30="",0,VLOOKUP(AC30,Pointage[#All],2,FALSE)*AD$25)</f>
        <v>0</v>
      </c>
      <c r="AE30" s="9"/>
      <c r="AF30" s="21" t="str">
        <f t="shared" si="63"/>
        <v/>
      </c>
      <c r="AG30" s="21">
        <f>IF(AF30="",0,VLOOKUP(AF30,Pointage[#All],2,FALSE)*AG$25)</f>
        <v>0</v>
      </c>
      <c r="AH30" s="9"/>
      <c r="AI30" s="21" t="str">
        <f t="shared" si="64"/>
        <v/>
      </c>
      <c r="AJ30" s="21">
        <f>IF(AI30="",0,VLOOKUP(AI30,Pointage[#All],2,FALSE)*AJ$25)</f>
        <v>0</v>
      </c>
      <c r="AK30" s="22">
        <f t="shared" si="52"/>
        <v>0</v>
      </c>
      <c r="AL30" s="7"/>
      <c r="AM30" s="21" t="str">
        <f t="shared" si="65"/>
        <v/>
      </c>
      <c r="AN30" s="21">
        <f>IF(AM30="",0,VLOOKUP(AM30,Pointage[#All],2,FALSE)*AN$25)</f>
        <v>0</v>
      </c>
      <c r="AO30" s="9"/>
      <c r="AP30" s="21" t="str">
        <f t="shared" si="66"/>
        <v/>
      </c>
      <c r="AQ30" s="21">
        <f>IF(AP30="",0,VLOOKUP(AP30,Pointage[#All],2,FALSE)*AQ$25)</f>
        <v>0</v>
      </c>
      <c r="AR30" s="9"/>
      <c r="AS30" s="21" t="str">
        <f t="shared" si="67"/>
        <v/>
      </c>
      <c r="AT30" s="21">
        <f>IF(AS30="",0,VLOOKUP(AS30,Pointage[#All],2,FALSE)*AT$25)</f>
        <v>0</v>
      </c>
      <c r="AU30" s="22">
        <f t="shared" si="53"/>
        <v>0</v>
      </c>
      <c r="AV30" s="7"/>
      <c r="AW30" s="21"/>
      <c r="AX30" s="21">
        <f>IF(AW30="",0,VLOOKUP(AW30,Pointage[#All],2,FALSE)*AX$25)</f>
        <v>0</v>
      </c>
      <c r="AY30" s="9"/>
      <c r="AZ30" s="21"/>
      <c r="BA30" s="21">
        <f>IF(AZ30="",0,VLOOKUP(AZ30,Pointage[#All],2,FALSE)*BA$25)</f>
        <v>0</v>
      </c>
      <c r="BB30" s="9"/>
      <c r="BC30" s="21" t="str">
        <f t="shared" si="54"/>
        <v/>
      </c>
      <c r="BD30" s="21">
        <f>IF(BC30="",0,VLOOKUP(BC30,Pointage[#All],2,FALSE)*BD$25)</f>
        <v>0</v>
      </c>
      <c r="BE30" s="22">
        <f t="shared" si="55"/>
        <v>0</v>
      </c>
    </row>
    <row r="31" spans="1:57" x14ac:dyDescent="0.25">
      <c r="A31" s="7"/>
      <c r="B31" s="26"/>
      <c r="C31" s="48"/>
      <c r="D31" s="48"/>
      <c r="E31" s="20">
        <f t="shared" si="47"/>
        <v>0</v>
      </c>
      <c r="F31" s="21" t="str">
        <f t="shared" si="48"/>
        <v/>
      </c>
      <c r="G31" s="21" t="str">
        <f t="shared" si="49"/>
        <v/>
      </c>
      <c r="H31" s="7"/>
      <c r="I31" s="21" t="str">
        <f t="shared" si="56"/>
        <v/>
      </c>
      <c r="J31" s="21">
        <f>IF(I31="",0,VLOOKUP(I31,Pointage[#All],2,FALSE)*J$25)</f>
        <v>0</v>
      </c>
      <c r="K31" s="9"/>
      <c r="L31" s="21" t="str">
        <f t="shared" si="57"/>
        <v/>
      </c>
      <c r="M31" s="21">
        <f>IF(L31="",0,VLOOKUP(L31,Pointage[#All],2,FALSE)*M$25)</f>
        <v>0</v>
      </c>
      <c r="N31" s="9"/>
      <c r="O31" s="21" t="str">
        <f t="shared" si="58"/>
        <v/>
      </c>
      <c r="P31" s="21">
        <f>IF(O31="",0,VLOOKUP(O31,Pointage[#All],2,FALSE)*P$25)</f>
        <v>0</v>
      </c>
      <c r="Q31" s="22">
        <f t="shared" si="50"/>
        <v>0</v>
      </c>
      <c r="R31" s="7"/>
      <c r="S31" s="21" t="str">
        <f t="shared" si="59"/>
        <v/>
      </c>
      <c r="T31" s="21">
        <f>IF(S31="",0,VLOOKUP(S31,Pointage[#All],2,FALSE)*T$25)</f>
        <v>0</v>
      </c>
      <c r="U31" s="9"/>
      <c r="V31" s="21" t="str">
        <f t="shared" si="60"/>
        <v/>
      </c>
      <c r="W31" s="21">
        <f>IF(V31="",0,VLOOKUP(V31,Pointage[#All],2,FALSE)*W$25)</f>
        <v>0</v>
      </c>
      <c r="X31" s="9"/>
      <c r="Y31" s="21" t="str">
        <f t="shared" si="61"/>
        <v/>
      </c>
      <c r="Z31" s="21">
        <f>IF(Y31="",0,VLOOKUP(Y31,Pointage[#All],2,FALSE)*Z$25)</f>
        <v>0</v>
      </c>
      <c r="AA31" s="22">
        <f t="shared" si="51"/>
        <v>0</v>
      </c>
      <c r="AB31" s="7"/>
      <c r="AC31" s="21" t="str">
        <f t="shared" si="62"/>
        <v/>
      </c>
      <c r="AD31" s="21">
        <f>IF(AC31="",0,VLOOKUP(AC31,Pointage[#All],2,FALSE)*AD$25)</f>
        <v>0</v>
      </c>
      <c r="AE31" s="9"/>
      <c r="AF31" s="21" t="str">
        <f t="shared" si="63"/>
        <v/>
      </c>
      <c r="AG31" s="21">
        <f>IF(AF31="",0,VLOOKUP(AF31,Pointage[#All],2,FALSE)*AG$25)</f>
        <v>0</v>
      </c>
      <c r="AH31" s="9"/>
      <c r="AI31" s="21" t="str">
        <f t="shared" si="64"/>
        <v/>
      </c>
      <c r="AJ31" s="21">
        <f>IF(AI31="",0,VLOOKUP(AI31,Pointage[#All],2,FALSE)*AJ$25)</f>
        <v>0</v>
      </c>
      <c r="AK31" s="22">
        <f t="shared" si="52"/>
        <v>0</v>
      </c>
      <c r="AL31" s="7"/>
      <c r="AM31" s="21" t="str">
        <f t="shared" si="65"/>
        <v/>
      </c>
      <c r="AN31" s="21">
        <f>IF(AM31="",0,VLOOKUP(AM31,Pointage[#All],2,FALSE)*AN$25)</f>
        <v>0</v>
      </c>
      <c r="AO31" s="9"/>
      <c r="AP31" s="21" t="str">
        <f t="shared" si="66"/>
        <v/>
      </c>
      <c r="AQ31" s="21">
        <f>IF(AP31="",0,VLOOKUP(AP31,Pointage[#All],2,FALSE)*AQ$25)</f>
        <v>0</v>
      </c>
      <c r="AR31" s="9"/>
      <c r="AS31" s="21" t="str">
        <f t="shared" si="67"/>
        <v/>
      </c>
      <c r="AT31" s="21">
        <f>IF(AS31="",0,VLOOKUP(AS31,Pointage[#All],2,FALSE)*AT$25)</f>
        <v>0</v>
      </c>
      <c r="AU31" s="22">
        <f t="shared" si="53"/>
        <v>0</v>
      </c>
      <c r="AV31" s="7"/>
      <c r="AW31" s="21"/>
      <c r="AX31" s="21">
        <f>IF(AW31="",0,VLOOKUP(AW31,Pointage[#All],2,FALSE)*AX$25)</f>
        <v>0</v>
      </c>
      <c r="AY31" s="9"/>
      <c r="AZ31" s="21"/>
      <c r="BA31" s="21">
        <f>IF(AZ31="",0,VLOOKUP(AZ31,Pointage[#All],2,FALSE)*BA$25)</f>
        <v>0</v>
      </c>
      <c r="BB31" s="9"/>
      <c r="BC31" s="21" t="str">
        <f t="shared" si="54"/>
        <v/>
      </c>
      <c r="BD31" s="21">
        <f>IF(BC31="",0,VLOOKUP(BC31,Pointage[#All],2,FALSE)*BD$25)</f>
        <v>0</v>
      </c>
      <c r="BE31" s="22">
        <f t="shared" si="55"/>
        <v>0</v>
      </c>
    </row>
    <row r="32" spans="1:57" x14ac:dyDescent="0.25">
      <c r="A32" s="7"/>
      <c r="B32" s="26"/>
      <c r="C32" s="48"/>
      <c r="D32" s="48"/>
      <c r="E32" s="20">
        <f t="shared" si="47"/>
        <v>0</v>
      </c>
      <c r="F32" s="21" t="str">
        <f t="shared" si="48"/>
        <v/>
      </c>
      <c r="G32" s="21" t="str">
        <f t="shared" si="49"/>
        <v/>
      </c>
      <c r="H32" s="7"/>
      <c r="I32" s="21" t="str">
        <f t="shared" si="56"/>
        <v/>
      </c>
      <c r="J32" s="21">
        <f>IF(I32="",0,VLOOKUP(I32,Pointage[#All],2,FALSE)*J$25)</f>
        <v>0</v>
      </c>
      <c r="K32" s="9"/>
      <c r="L32" s="21" t="str">
        <f t="shared" si="57"/>
        <v/>
      </c>
      <c r="M32" s="21">
        <f>IF(L32="",0,VLOOKUP(L32,Pointage[#All],2,FALSE)*M$25)</f>
        <v>0</v>
      </c>
      <c r="N32" s="9"/>
      <c r="O32" s="21" t="str">
        <f t="shared" si="58"/>
        <v/>
      </c>
      <c r="P32" s="21">
        <f>IF(O32="",0,VLOOKUP(O32,Pointage[#All],2,FALSE)*P$25)</f>
        <v>0</v>
      </c>
      <c r="Q32" s="22">
        <f t="shared" si="50"/>
        <v>0</v>
      </c>
      <c r="R32" s="7"/>
      <c r="S32" s="21" t="str">
        <f t="shared" si="59"/>
        <v/>
      </c>
      <c r="T32" s="21">
        <f>IF(S32="",0,VLOOKUP(S32,Pointage[#All],2,FALSE)*T$25)</f>
        <v>0</v>
      </c>
      <c r="U32" s="9"/>
      <c r="V32" s="21" t="str">
        <f t="shared" si="60"/>
        <v/>
      </c>
      <c r="W32" s="21">
        <f>IF(V32="",0,VLOOKUP(V32,Pointage[#All],2,FALSE)*W$25)</f>
        <v>0</v>
      </c>
      <c r="X32" s="9"/>
      <c r="Y32" s="21" t="str">
        <f t="shared" si="61"/>
        <v/>
      </c>
      <c r="Z32" s="21">
        <f>IF(Y32="",0,VLOOKUP(Y32,Pointage[#All],2,FALSE)*Z$25)</f>
        <v>0</v>
      </c>
      <c r="AA32" s="22">
        <f t="shared" si="51"/>
        <v>0</v>
      </c>
      <c r="AB32" s="7"/>
      <c r="AC32" s="21" t="str">
        <f t="shared" si="62"/>
        <v/>
      </c>
      <c r="AD32" s="21">
        <f>IF(AC32="",0,VLOOKUP(AC32,Pointage[#All],2,FALSE)*AD$25)</f>
        <v>0</v>
      </c>
      <c r="AE32" s="9"/>
      <c r="AF32" s="21" t="str">
        <f t="shared" si="63"/>
        <v/>
      </c>
      <c r="AG32" s="21">
        <f>IF(AF32="",0,VLOOKUP(AF32,Pointage[#All],2,FALSE)*AG$25)</f>
        <v>0</v>
      </c>
      <c r="AH32" s="9"/>
      <c r="AI32" s="21" t="str">
        <f t="shared" si="64"/>
        <v/>
      </c>
      <c r="AJ32" s="21">
        <f>IF(AI32="",0,VLOOKUP(AI32,Pointage[#All],2,FALSE)*AJ$25)</f>
        <v>0</v>
      </c>
      <c r="AK32" s="22">
        <f t="shared" si="52"/>
        <v>0</v>
      </c>
      <c r="AL32" s="7"/>
      <c r="AM32" s="21" t="str">
        <f t="shared" si="65"/>
        <v/>
      </c>
      <c r="AN32" s="21">
        <f>IF(AM32="",0,VLOOKUP(AM32,Pointage[#All],2,FALSE)*AN$25)</f>
        <v>0</v>
      </c>
      <c r="AO32" s="9"/>
      <c r="AP32" s="21" t="str">
        <f t="shared" si="66"/>
        <v/>
      </c>
      <c r="AQ32" s="21">
        <f>IF(AP32="",0,VLOOKUP(AP32,Pointage[#All],2,FALSE)*AQ$25)</f>
        <v>0</v>
      </c>
      <c r="AR32" s="9"/>
      <c r="AS32" s="21" t="str">
        <f t="shared" si="67"/>
        <v/>
      </c>
      <c r="AT32" s="21">
        <f>IF(AS32="",0,VLOOKUP(AS32,Pointage[#All],2,FALSE)*AT$25)</f>
        <v>0</v>
      </c>
      <c r="AU32" s="22">
        <f t="shared" si="53"/>
        <v>0</v>
      </c>
      <c r="AV32" s="7"/>
      <c r="AW32" s="21"/>
      <c r="AX32" s="21">
        <f>IF(AW32="",0,VLOOKUP(AW32,Pointage[#All],2,FALSE)*AX$25)</f>
        <v>0</v>
      </c>
      <c r="AY32" s="9"/>
      <c r="AZ32" s="21"/>
      <c r="BA32" s="21">
        <f>IF(AZ32="",0,VLOOKUP(AZ32,Pointage[#All],2,FALSE)*BA$25)</f>
        <v>0</v>
      </c>
      <c r="BB32" s="9"/>
      <c r="BC32" s="21" t="str">
        <f t="shared" si="54"/>
        <v/>
      </c>
      <c r="BD32" s="21">
        <f>IF(BC32="",0,VLOOKUP(BC32,Pointage[#All],2,FALSE)*BD$25)</f>
        <v>0</v>
      </c>
      <c r="BE32" s="22">
        <f t="shared" si="55"/>
        <v>0</v>
      </c>
    </row>
    <row r="33" spans="1:57" x14ac:dyDescent="0.25">
      <c r="A33" s="7"/>
      <c r="B33" s="26"/>
      <c r="C33" s="48"/>
      <c r="D33" s="48"/>
      <c r="E33" s="20">
        <f t="shared" si="47"/>
        <v>0</v>
      </c>
      <c r="F33" s="21" t="str">
        <f t="shared" si="48"/>
        <v/>
      </c>
      <c r="G33" s="21" t="str">
        <f t="shared" si="49"/>
        <v/>
      </c>
      <c r="H33" s="7"/>
      <c r="I33" s="21" t="str">
        <f t="shared" si="56"/>
        <v/>
      </c>
      <c r="J33" s="21">
        <f>IF(I33="",0,VLOOKUP(I33,Pointage[#All],2,FALSE)*J$25)</f>
        <v>0</v>
      </c>
      <c r="K33" s="9"/>
      <c r="L33" s="21" t="str">
        <f t="shared" si="57"/>
        <v/>
      </c>
      <c r="M33" s="21">
        <f>IF(L33="",0,VLOOKUP(L33,Pointage[#All],2,FALSE)*M$25)</f>
        <v>0</v>
      </c>
      <c r="N33" s="9"/>
      <c r="O33" s="21" t="str">
        <f t="shared" si="58"/>
        <v/>
      </c>
      <c r="P33" s="21">
        <f>IF(O33="",0,VLOOKUP(O33,Pointage[#All],2,FALSE)*P$25)</f>
        <v>0</v>
      </c>
      <c r="Q33" s="22">
        <f t="shared" si="50"/>
        <v>0</v>
      </c>
      <c r="R33" s="7"/>
      <c r="S33" s="21" t="str">
        <f t="shared" si="59"/>
        <v/>
      </c>
      <c r="T33" s="21">
        <f>IF(S33="",0,VLOOKUP(S33,Pointage[#All],2,FALSE)*T$25)</f>
        <v>0</v>
      </c>
      <c r="U33" s="9"/>
      <c r="V33" s="21" t="str">
        <f t="shared" si="60"/>
        <v/>
      </c>
      <c r="W33" s="21">
        <f>IF(V33="",0,VLOOKUP(V33,Pointage[#All],2,FALSE)*W$25)</f>
        <v>0</v>
      </c>
      <c r="X33" s="9"/>
      <c r="Y33" s="21" t="str">
        <f t="shared" si="61"/>
        <v/>
      </c>
      <c r="Z33" s="21">
        <f>IF(Y33="",0,VLOOKUP(Y33,Pointage[#All],2,FALSE)*Z$25)</f>
        <v>0</v>
      </c>
      <c r="AA33" s="22">
        <f t="shared" si="51"/>
        <v>0</v>
      </c>
      <c r="AB33" s="7"/>
      <c r="AC33" s="21" t="str">
        <f t="shared" si="62"/>
        <v/>
      </c>
      <c r="AD33" s="21">
        <f>IF(AC33="",0,VLOOKUP(AC33,Pointage[#All],2,FALSE)*AD$25)</f>
        <v>0</v>
      </c>
      <c r="AE33" s="9"/>
      <c r="AF33" s="21" t="str">
        <f t="shared" si="63"/>
        <v/>
      </c>
      <c r="AG33" s="21">
        <f>IF(AF33="",0,VLOOKUP(AF33,Pointage[#All],2,FALSE)*AG$25)</f>
        <v>0</v>
      </c>
      <c r="AH33" s="9"/>
      <c r="AI33" s="21" t="str">
        <f t="shared" si="64"/>
        <v/>
      </c>
      <c r="AJ33" s="21">
        <f>IF(AI33="",0,VLOOKUP(AI33,Pointage[#All],2,FALSE)*AJ$25)</f>
        <v>0</v>
      </c>
      <c r="AK33" s="22">
        <f t="shared" si="52"/>
        <v>0</v>
      </c>
      <c r="AL33" s="7"/>
      <c r="AM33" s="21" t="str">
        <f t="shared" si="65"/>
        <v/>
      </c>
      <c r="AN33" s="21">
        <f>IF(AM33="",0,VLOOKUP(AM33,Pointage[#All],2,FALSE)*AN$25)</f>
        <v>0</v>
      </c>
      <c r="AO33" s="9"/>
      <c r="AP33" s="21" t="str">
        <f t="shared" si="66"/>
        <v/>
      </c>
      <c r="AQ33" s="21">
        <f>IF(AP33="",0,VLOOKUP(AP33,Pointage[#All],2,FALSE)*AQ$25)</f>
        <v>0</v>
      </c>
      <c r="AR33" s="9"/>
      <c r="AS33" s="21" t="str">
        <f t="shared" si="67"/>
        <v/>
      </c>
      <c r="AT33" s="21">
        <f>IF(AS33="",0,VLOOKUP(AS33,Pointage[#All],2,FALSE)*AT$25)</f>
        <v>0</v>
      </c>
      <c r="AU33" s="22">
        <f t="shared" si="53"/>
        <v>0</v>
      </c>
      <c r="AV33" s="7"/>
      <c r="AW33" s="21"/>
      <c r="AX33" s="21">
        <f>IF(AW33="",0,VLOOKUP(AW33,Pointage[#All],2,FALSE)*AX$25)</f>
        <v>0</v>
      </c>
      <c r="AY33" s="9"/>
      <c r="AZ33" s="21"/>
      <c r="BA33" s="21">
        <f>IF(AZ33="",0,VLOOKUP(AZ33,Pointage[#All],2,FALSE)*BA$25)</f>
        <v>0</v>
      </c>
      <c r="BB33" s="9"/>
      <c r="BC33" s="21" t="str">
        <f t="shared" si="54"/>
        <v/>
      </c>
      <c r="BD33" s="21">
        <f>IF(BC33="",0,VLOOKUP(BC33,Pointage[#All],2,FALSE)*BD$25)</f>
        <v>0</v>
      </c>
      <c r="BE33" s="22">
        <f t="shared" si="55"/>
        <v>0</v>
      </c>
    </row>
    <row r="34" spans="1:57" x14ac:dyDescent="0.25">
      <c r="A34" s="7"/>
      <c r="B34" s="26"/>
      <c r="C34" s="48"/>
      <c r="D34" s="48"/>
      <c r="E34" s="20">
        <f t="shared" si="47"/>
        <v>0</v>
      </c>
      <c r="F34" s="21" t="str">
        <f t="shared" si="48"/>
        <v/>
      </c>
      <c r="G34" s="21" t="str">
        <f t="shared" si="49"/>
        <v/>
      </c>
      <c r="H34" s="7"/>
      <c r="I34" s="21" t="str">
        <f t="shared" si="56"/>
        <v/>
      </c>
      <c r="J34" s="21">
        <f>IF(I34="",0,VLOOKUP(I34,Pointage[#All],2,FALSE)*J$25)</f>
        <v>0</v>
      </c>
      <c r="K34" s="9"/>
      <c r="L34" s="21" t="str">
        <f t="shared" si="57"/>
        <v/>
      </c>
      <c r="M34" s="21">
        <f>IF(L34="",0,VLOOKUP(L34,Pointage[#All],2,FALSE)*M$25)</f>
        <v>0</v>
      </c>
      <c r="N34" s="9"/>
      <c r="O34" s="21" t="str">
        <f t="shared" si="58"/>
        <v/>
      </c>
      <c r="P34" s="21">
        <f>IF(O34="",0,VLOOKUP(O34,Pointage[#All],2,FALSE)*P$25)</f>
        <v>0</v>
      </c>
      <c r="Q34" s="22">
        <f t="shared" si="50"/>
        <v>0</v>
      </c>
      <c r="R34" s="7"/>
      <c r="S34" s="21" t="str">
        <f t="shared" si="59"/>
        <v/>
      </c>
      <c r="T34" s="21">
        <f>IF(S34="",0,VLOOKUP(S34,Pointage[#All],2,FALSE)*T$25)</f>
        <v>0</v>
      </c>
      <c r="U34" s="9"/>
      <c r="V34" s="21" t="str">
        <f t="shared" si="60"/>
        <v/>
      </c>
      <c r="W34" s="21">
        <f>IF(V34="",0,VLOOKUP(V34,Pointage[#All],2,FALSE)*W$25)</f>
        <v>0</v>
      </c>
      <c r="X34" s="9"/>
      <c r="Y34" s="21" t="str">
        <f t="shared" si="61"/>
        <v/>
      </c>
      <c r="Z34" s="21">
        <f>IF(Y34="",0,VLOOKUP(Y34,Pointage[#All],2,FALSE)*Z$25)</f>
        <v>0</v>
      </c>
      <c r="AA34" s="22">
        <f t="shared" si="51"/>
        <v>0</v>
      </c>
      <c r="AB34" s="7"/>
      <c r="AC34" s="21" t="str">
        <f t="shared" si="62"/>
        <v/>
      </c>
      <c r="AD34" s="21">
        <f>IF(AC34="",0,VLOOKUP(AC34,Pointage[#All],2,FALSE)*AD$25)</f>
        <v>0</v>
      </c>
      <c r="AE34" s="9"/>
      <c r="AF34" s="21" t="str">
        <f t="shared" si="63"/>
        <v/>
      </c>
      <c r="AG34" s="21">
        <f>IF(AF34="",0,VLOOKUP(AF34,Pointage[#All],2,FALSE)*AG$25)</f>
        <v>0</v>
      </c>
      <c r="AH34" s="9"/>
      <c r="AI34" s="21" t="str">
        <f t="shared" si="64"/>
        <v/>
      </c>
      <c r="AJ34" s="21">
        <f>IF(AI34="",0,VLOOKUP(AI34,Pointage[#All],2,FALSE)*AJ$25)</f>
        <v>0</v>
      </c>
      <c r="AK34" s="22">
        <f t="shared" si="52"/>
        <v>0</v>
      </c>
      <c r="AL34" s="7"/>
      <c r="AM34" s="21" t="str">
        <f t="shared" si="65"/>
        <v/>
      </c>
      <c r="AN34" s="21">
        <f>IF(AM34="",0,VLOOKUP(AM34,Pointage[#All],2,FALSE)*AN$25)</f>
        <v>0</v>
      </c>
      <c r="AO34" s="9"/>
      <c r="AP34" s="21" t="str">
        <f t="shared" si="66"/>
        <v/>
      </c>
      <c r="AQ34" s="21">
        <f>IF(AP34="",0,VLOOKUP(AP34,Pointage[#All],2,FALSE)*AQ$25)</f>
        <v>0</v>
      </c>
      <c r="AR34" s="9"/>
      <c r="AS34" s="21" t="str">
        <f t="shared" si="67"/>
        <v/>
      </c>
      <c r="AT34" s="21">
        <f>IF(AS34="",0,VLOOKUP(AS34,Pointage[#All],2,FALSE)*AT$25)</f>
        <v>0</v>
      </c>
      <c r="AU34" s="22">
        <f t="shared" si="53"/>
        <v>0</v>
      </c>
      <c r="AV34" s="7"/>
      <c r="AW34" s="21" t="str">
        <f t="shared" ref="AW34:AW50" si="69">IF(AV34=0,"",RANK(AV34,AV$27:AV$50,0))</f>
        <v/>
      </c>
      <c r="AX34" s="21">
        <f>IF(AW34="",0,VLOOKUP(AW34,Pointage[#All],2,FALSE)*AX$25)</f>
        <v>0</v>
      </c>
      <c r="AY34" s="9"/>
      <c r="AZ34" s="21"/>
      <c r="BA34" s="21">
        <f>IF(AZ34="",0,VLOOKUP(AZ34,Pointage[#All],2,FALSE)*BA$25)</f>
        <v>0</v>
      </c>
      <c r="BB34" s="9"/>
      <c r="BC34" s="21" t="str">
        <f t="shared" si="54"/>
        <v/>
      </c>
      <c r="BD34" s="21">
        <f>IF(BC34="",0,VLOOKUP(BC34,Pointage[#All],2,FALSE)*BD$25)</f>
        <v>0</v>
      </c>
      <c r="BE34" s="22">
        <f t="shared" si="55"/>
        <v>0</v>
      </c>
    </row>
    <row r="35" spans="1:57" x14ac:dyDescent="0.25">
      <c r="A35" s="7"/>
      <c r="B35" s="26"/>
      <c r="C35" s="48"/>
      <c r="D35" s="48"/>
      <c r="E35" s="20">
        <f t="shared" si="47"/>
        <v>0</v>
      </c>
      <c r="F35" s="21" t="str">
        <f t="shared" si="48"/>
        <v/>
      </c>
      <c r="G35" s="21" t="str">
        <f t="shared" si="49"/>
        <v/>
      </c>
      <c r="H35" s="7"/>
      <c r="I35" s="21" t="str">
        <f t="shared" si="56"/>
        <v/>
      </c>
      <c r="J35" s="21">
        <f>IF(I35="",0,VLOOKUP(I35,Pointage[#All],2,FALSE)*J$25)</f>
        <v>0</v>
      </c>
      <c r="K35" s="9"/>
      <c r="L35" s="21" t="str">
        <f t="shared" si="57"/>
        <v/>
      </c>
      <c r="M35" s="21">
        <f>IF(L35="",0,VLOOKUP(L35,Pointage[#All],2,FALSE)*M$25)</f>
        <v>0</v>
      </c>
      <c r="N35" s="9"/>
      <c r="O35" s="21" t="str">
        <f t="shared" si="58"/>
        <v/>
      </c>
      <c r="P35" s="21">
        <f>IF(O35="",0,VLOOKUP(O35,Pointage[#All],2,FALSE)*P$25)</f>
        <v>0</v>
      </c>
      <c r="Q35" s="22">
        <f t="shared" si="50"/>
        <v>0</v>
      </c>
      <c r="R35" s="7"/>
      <c r="S35" s="21" t="str">
        <f t="shared" si="59"/>
        <v/>
      </c>
      <c r="T35" s="21">
        <f>IF(S35="",0,VLOOKUP(S35,Pointage[#All],2,FALSE)*T$25)</f>
        <v>0</v>
      </c>
      <c r="U35" s="9"/>
      <c r="V35" s="21" t="str">
        <f t="shared" si="60"/>
        <v/>
      </c>
      <c r="W35" s="21">
        <f>IF(V35="",0,VLOOKUP(V35,Pointage[#All],2,FALSE)*W$25)</f>
        <v>0</v>
      </c>
      <c r="X35" s="9"/>
      <c r="Y35" s="21" t="str">
        <f t="shared" si="61"/>
        <v/>
      </c>
      <c r="Z35" s="21">
        <f>IF(Y35="",0,VLOOKUP(Y35,Pointage[#All],2,FALSE)*Z$25)</f>
        <v>0</v>
      </c>
      <c r="AA35" s="22">
        <f t="shared" si="51"/>
        <v>0</v>
      </c>
      <c r="AB35" s="7"/>
      <c r="AC35" s="21" t="str">
        <f t="shared" si="62"/>
        <v/>
      </c>
      <c r="AD35" s="21">
        <f>IF(AC35="",0,VLOOKUP(AC35,Pointage[#All],2,FALSE)*AD$25)</f>
        <v>0</v>
      </c>
      <c r="AE35" s="9"/>
      <c r="AF35" s="21" t="str">
        <f t="shared" si="63"/>
        <v/>
      </c>
      <c r="AG35" s="21">
        <f>IF(AF35="",0,VLOOKUP(AF35,Pointage[#All],2,FALSE)*AG$25)</f>
        <v>0</v>
      </c>
      <c r="AH35" s="9"/>
      <c r="AI35" s="21" t="str">
        <f t="shared" si="64"/>
        <v/>
      </c>
      <c r="AJ35" s="21">
        <f>IF(AI35="",0,VLOOKUP(AI35,Pointage[#All],2,FALSE)*AJ$25)</f>
        <v>0</v>
      </c>
      <c r="AK35" s="22">
        <f t="shared" si="52"/>
        <v>0</v>
      </c>
      <c r="AL35" s="7"/>
      <c r="AM35" s="21" t="str">
        <f t="shared" si="65"/>
        <v/>
      </c>
      <c r="AN35" s="21">
        <f>IF(AM35="",0,VLOOKUP(AM35,Pointage[#All],2,FALSE)*AN$25)</f>
        <v>0</v>
      </c>
      <c r="AO35" s="9"/>
      <c r="AP35" s="21" t="str">
        <f t="shared" si="66"/>
        <v/>
      </c>
      <c r="AQ35" s="21">
        <f>IF(AP35="",0,VLOOKUP(AP35,Pointage[#All],2,FALSE)*AQ$25)</f>
        <v>0</v>
      </c>
      <c r="AR35" s="9"/>
      <c r="AS35" s="21" t="str">
        <f t="shared" si="67"/>
        <v/>
      </c>
      <c r="AT35" s="21">
        <f>IF(AS35="",0,VLOOKUP(AS35,Pointage[#All],2,FALSE)*AT$25)</f>
        <v>0</v>
      </c>
      <c r="AU35" s="22">
        <f t="shared" si="53"/>
        <v>0</v>
      </c>
      <c r="AV35" s="7"/>
      <c r="AW35" s="21" t="str">
        <f t="shared" si="69"/>
        <v/>
      </c>
      <c r="AX35" s="21">
        <f>IF(AW35="",0,VLOOKUP(AW35,Pointage[#All],2,FALSE)*AX$25)</f>
        <v>0</v>
      </c>
      <c r="AY35" s="9"/>
      <c r="AZ35" s="21" t="str">
        <f t="shared" ref="AZ35:AZ50" si="70">IF(AY35=0,"",RANK(AY35,AY$27:AY$50,0))</f>
        <v/>
      </c>
      <c r="BA35" s="21">
        <f>IF(AZ35="",0,VLOOKUP(AZ35,Pointage[#All],2,FALSE)*BA$25)</f>
        <v>0</v>
      </c>
      <c r="BB35" s="9"/>
      <c r="BC35" s="21" t="str">
        <f t="shared" si="54"/>
        <v/>
      </c>
      <c r="BD35" s="21">
        <f>IF(BC35="",0,VLOOKUP(BC35,Pointage[#All],2,FALSE)*BD$25)</f>
        <v>0</v>
      </c>
      <c r="BE35" s="22">
        <f t="shared" si="55"/>
        <v>0</v>
      </c>
    </row>
    <row r="36" spans="1:57" x14ac:dyDescent="0.25">
      <c r="A36" s="7"/>
      <c r="B36" s="26"/>
      <c r="C36" s="48"/>
      <c r="D36" s="48"/>
      <c r="E36" s="20">
        <f t="shared" si="47"/>
        <v>0</v>
      </c>
      <c r="F36" s="21" t="str">
        <f t="shared" si="48"/>
        <v/>
      </c>
      <c r="G36" s="21" t="str">
        <f t="shared" si="49"/>
        <v/>
      </c>
      <c r="H36" s="7"/>
      <c r="I36" s="21" t="str">
        <f t="shared" si="56"/>
        <v/>
      </c>
      <c r="J36" s="21">
        <f>IF(I36="",0,VLOOKUP(I36,Pointage[#All],2,FALSE)*J$25)</f>
        <v>0</v>
      </c>
      <c r="K36" s="9"/>
      <c r="L36" s="21" t="str">
        <f t="shared" si="57"/>
        <v/>
      </c>
      <c r="M36" s="21">
        <f>IF(L36="",0,VLOOKUP(L36,Pointage[#All],2,FALSE)*M$25)</f>
        <v>0</v>
      </c>
      <c r="N36" s="9"/>
      <c r="O36" s="21" t="str">
        <f t="shared" si="58"/>
        <v/>
      </c>
      <c r="P36" s="21">
        <f>IF(O36="",0,VLOOKUP(O36,Pointage[#All],2,FALSE)*P$25)</f>
        <v>0</v>
      </c>
      <c r="Q36" s="22">
        <f t="shared" si="50"/>
        <v>0</v>
      </c>
      <c r="R36" s="7"/>
      <c r="S36" s="21" t="str">
        <f t="shared" si="59"/>
        <v/>
      </c>
      <c r="T36" s="21">
        <f>IF(S36="",0,VLOOKUP(S36,Pointage[#All],2,FALSE)*T$25)</f>
        <v>0</v>
      </c>
      <c r="U36" s="9"/>
      <c r="V36" s="21" t="str">
        <f t="shared" si="60"/>
        <v/>
      </c>
      <c r="W36" s="21">
        <f>IF(V36="",0,VLOOKUP(V36,Pointage[#All],2,FALSE)*W$25)</f>
        <v>0</v>
      </c>
      <c r="X36" s="9"/>
      <c r="Y36" s="21" t="str">
        <f t="shared" si="61"/>
        <v/>
      </c>
      <c r="Z36" s="21">
        <f>IF(Y36="",0,VLOOKUP(Y36,Pointage[#All],2,FALSE)*Z$25)</f>
        <v>0</v>
      </c>
      <c r="AA36" s="22">
        <f t="shared" si="51"/>
        <v>0</v>
      </c>
      <c r="AB36" s="7"/>
      <c r="AC36" s="21" t="str">
        <f t="shared" si="62"/>
        <v/>
      </c>
      <c r="AD36" s="21">
        <f>IF(AC36="",0,VLOOKUP(AC36,Pointage[#All],2,FALSE)*AD$25)</f>
        <v>0</v>
      </c>
      <c r="AE36" s="9"/>
      <c r="AF36" s="21" t="str">
        <f t="shared" si="63"/>
        <v/>
      </c>
      <c r="AG36" s="21">
        <f>IF(AF36="",0,VLOOKUP(AF36,Pointage[#All],2,FALSE)*AG$25)</f>
        <v>0</v>
      </c>
      <c r="AH36" s="9"/>
      <c r="AI36" s="21" t="str">
        <f t="shared" si="64"/>
        <v/>
      </c>
      <c r="AJ36" s="21">
        <f>IF(AI36="",0,VLOOKUP(AI36,Pointage[#All],2,FALSE)*AJ$25)</f>
        <v>0</v>
      </c>
      <c r="AK36" s="22">
        <f t="shared" si="52"/>
        <v>0</v>
      </c>
      <c r="AL36" s="7"/>
      <c r="AM36" s="21" t="str">
        <f t="shared" si="65"/>
        <v/>
      </c>
      <c r="AN36" s="21">
        <f>IF(AM36="",0,VLOOKUP(AM36,Pointage[#All],2,FALSE)*AN$25)</f>
        <v>0</v>
      </c>
      <c r="AO36" s="9"/>
      <c r="AP36" s="21" t="str">
        <f t="shared" si="66"/>
        <v/>
      </c>
      <c r="AQ36" s="21">
        <f>IF(AP36="",0,VLOOKUP(AP36,Pointage[#All],2,FALSE)*AQ$25)</f>
        <v>0</v>
      </c>
      <c r="AR36" s="9"/>
      <c r="AS36" s="21" t="str">
        <f t="shared" si="67"/>
        <v/>
      </c>
      <c r="AT36" s="21">
        <f>IF(AS36="",0,VLOOKUP(AS36,Pointage[#All],2,FALSE)*AT$25)</f>
        <v>0</v>
      </c>
      <c r="AU36" s="22">
        <f t="shared" si="53"/>
        <v>0</v>
      </c>
      <c r="AV36" s="7"/>
      <c r="AW36" s="21" t="str">
        <f t="shared" si="69"/>
        <v/>
      </c>
      <c r="AX36" s="21">
        <f>IF(AW36="",0,VLOOKUP(AW36,Pointage[#All],2,FALSE)*AX$25)</f>
        <v>0</v>
      </c>
      <c r="AY36" s="9"/>
      <c r="AZ36" s="21" t="str">
        <f t="shared" si="70"/>
        <v/>
      </c>
      <c r="BA36" s="21">
        <f>IF(AZ36="",0,VLOOKUP(AZ36,Pointage[#All],2,FALSE)*BA$25)</f>
        <v>0</v>
      </c>
      <c r="BB36" s="9"/>
      <c r="BC36" s="21" t="str">
        <f t="shared" si="54"/>
        <v/>
      </c>
      <c r="BD36" s="21">
        <f>IF(BC36="",0,VLOOKUP(BC36,Pointage[#All],2,FALSE)*BD$25)</f>
        <v>0</v>
      </c>
      <c r="BE36" s="22">
        <f t="shared" si="55"/>
        <v>0</v>
      </c>
    </row>
    <row r="37" spans="1:57" x14ac:dyDescent="0.25">
      <c r="A37" s="7"/>
      <c r="B37" s="26"/>
      <c r="C37" s="48"/>
      <c r="D37" s="48"/>
      <c r="E37" s="20">
        <f t="shared" si="47"/>
        <v>0</v>
      </c>
      <c r="F37" s="21" t="str">
        <f t="shared" si="48"/>
        <v/>
      </c>
      <c r="G37" s="21" t="str">
        <f t="shared" si="49"/>
        <v/>
      </c>
      <c r="H37" s="7"/>
      <c r="I37" s="21" t="str">
        <f t="shared" si="56"/>
        <v/>
      </c>
      <c r="J37" s="21">
        <f>IF(I37="",0,VLOOKUP(I37,Pointage[#All],2,FALSE)*J$25)</f>
        <v>0</v>
      </c>
      <c r="K37" s="9"/>
      <c r="L37" s="21" t="str">
        <f t="shared" si="57"/>
        <v/>
      </c>
      <c r="M37" s="21">
        <f>IF(L37="",0,VLOOKUP(L37,Pointage[#All],2,FALSE)*M$25)</f>
        <v>0</v>
      </c>
      <c r="N37" s="9"/>
      <c r="O37" s="21" t="str">
        <f t="shared" si="58"/>
        <v/>
      </c>
      <c r="P37" s="21">
        <f>IF(O37="",0,VLOOKUP(O37,Pointage[#All],2,FALSE)*P$25)</f>
        <v>0</v>
      </c>
      <c r="Q37" s="22">
        <f t="shared" si="50"/>
        <v>0</v>
      </c>
      <c r="R37" s="7"/>
      <c r="S37" s="21" t="str">
        <f t="shared" si="59"/>
        <v/>
      </c>
      <c r="T37" s="21">
        <f>IF(S37="",0,VLOOKUP(S37,Pointage[#All],2,FALSE)*T$25)</f>
        <v>0</v>
      </c>
      <c r="U37" s="9"/>
      <c r="V37" s="21" t="str">
        <f t="shared" si="60"/>
        <v/>
      </c>
      <c r="W37" s="21">
        <f>IF(V37="",0,VLOOKUP(V37,Pointage[#All],2,FALSE)*W$25)</f>
        <v>0</v>
      </c>
      <c r="X37" s="9"/>
      <c r="Y37" s="21" t="str">
        <f t="shared" si="61"/>
        <v/>
      </c>
      <c r="Z37" s="21">
        <f>IF(Y37="",0,VLOOKUP(Y37,Pointage[#All],2,FALSE)*Z$25)</f>
        <v>0</v>
      </c>
      <c r="AA37" s="22">
        <f t="shared" si="51"/>
        <v>0</v>
      </c>
      <c r="AB37" s="7"/>
      <c r="AC37" s="21" t="str">
        <f t="shared" si="62"/>
        <v/>
      </c>
      <c r="AD37" s="21">
        <f>IF(AC37="",0,VLOOKUP(AC37,Pointage[#All],2,FALSE)*AD$25)</f>
        <v>0</v>
      </c>
      <c r="AE37" s="9"/>
      <c r="AF37" s="21" t="str">
        <f t="shared" si="63"/>
        <v/>
      </c>
      <c r="AG37" s="21">
        <f>IF(AF37="",0,VLOOKUP(AF37,Pointage[#All],2,FALSE)*AG$25)</f>
        <v>0</v>
      </c>
      <c r="AH37" s="9"/>
      <c r="AI37" s="21" t="str">
        <f t="shared" si="64"/>
        <v/>
      </c>
      <c r="AJ37" s="21">
        <f>IF(AI37="",0,VLOOKUP(AI37,Pointage[#All],2,FALSE)*AJ$25)</f>
        <v>0</v>
      </c>
      <c r="AK37" s="22">
        <f t="shared" si="52"/>
        <v>0</v>
      </c>
      <c r="AL37" s="7"/>
      <c r="AM37" s="21" t="str">
        <f t="shared" si="65"/>
        <v/>
      </c>
      <c r="AN37" s="21">
        <f>IF(AM37="",0,VLOOKUP(AM37,Pointage[#All],2,FALSE)*AN$25)</f>
        <v>0</v>
      </c>
      <c r="AO37" s="9"/>
      <c r="AP37" s="21" t="str">
        <f t="shared" si="66"/>
        <v/>
      </c>
      <c r="AQ37" s="21">
        <f>IF(AP37="",0,VLOOKUP(AP37,Pointage[#All],2,FALSE)*AQ$25)</f>
        <v>0</v>
      </c>
      <c r="AR37" s="9"/>
      <c r="AS37" s="21" t="str">
        <f t="shared" si="67"/>
        <v/>
      </c>
      <c r="AT37" s="21">
        <f>IF(AS37="",0,VLOOKUP(AS37,Pointage[#All],2,FALSE)*AT$25)</f>
        <v>0</v>
      </c>
      <c r="AU37" s="22">
        <f t="shared" si="53"/>
        <v>0</v>
      </c>
      <c r="AV37" s="7"/>
      <c r="AW37" s="21" t="str">
        <f t="shared" si="69"/>
        <v/>
      </c>
      <c r="AX37" s="21">
        <f>IF(AW37="",0,VLOOKUP(AW37,Pointage[#All],2,FALSE)*AX$25)</f>
        <v>0</v>
      </c>
      <c r="AY37" s="9"/>
      <c r="AZ37" s="21" t="str">
        <f t="shared" si="70"/>
        <v/>
      </c>
      <c r="BA37" s="21">
        <f>IF(AZ37="",0,VLOOKUP(AZ37,Pointage[#All],2,FALSE)*BA$25)</f>
        <v>0</v>
      </c>
      <c r="BB37" s="9"/>
      <c r="BC37" s="21" t="str">
        <f t="shared" si="54"/>
        <v/>
      </c>
      <c r="BD37" s="21">
        <f>IF(BC37="",0,VLOOKUP(BC37,Pointage[#All],2,FALSE)*BD$25)</f>
        <v>0</v>
      </c>
      <c r="BE37" s="22">
        <f t="shared" si="55"/>
        <v>0</v>
      </c>
    </row>
    <row r="38" spans="1:57" x14ac:dyDescent="0.25">
      <c r="A38" s="7"/>
      <c r="B38" s="26"/>
      <c r="C38" s="48"/>
      <c r="D38" s="48"/>
      <c r="E38" s="20">
        <f t="shared" si="47"/>
        <v>0</v>
      </c>
      <c r="F38" s="21" t="str">
        <f t="shared" si="48"/>
        <v/>
      </c>
      <c r="G38" s="21" t="str">
        <f t="shared" si="49"/>
        <v/>
      </c>
      <c r="H38" s="7"/>
      <c r="I38" s="21" t="str">
        <f t="shared" si="56"/>
        <v/>
      </c>
      <c r="J38" s="21">
        <f>IF(I38="",0,VLOOKUP(I38,Pointage[#All],2,FALSE)*J$25)</f>
        <v>0</v>
      </c>
      <c r="K38" s="9"/>
      <c r="L38" s="21" t="str">
        <f t="shared" si="57"/>
        <v/>
      </c>
      <c r="M38" s="21">
        <f>IF(L38="",0,VLOOKUP(L38,Pointage[#All],2,FALSE)*M$25)</f>
        <v>0</v>
      </c>
      <c r="N38" s="9"/>
      <c r="O38" s="21" t="str">
        <f t="shared" si="58"/>
        <v/>
      </c>
      <c r="P38" s="21">
        <f>IF(O38="",0,VLOOKUP(O38,Pointage[#All],2,FALSE)*P$25)</f>
        <v>0</v>
      </c>
      <c r="Q38" s="22">
        <f t="shared" si="50"/>
        <v>0</v>
      </c>
      <c r="R38" s="7"/>
      <c r="S38" s="21" t="str">
        <f t="shared" si="59"/>
        <v/>
      </c>
      <c r="T38" s="21">
        <f>IF(S38="",0,VLOOKUP(S38,Pointage[#All],2,FALSE)*T$25)</f>
        <v>0</v>
      </c>
      <c r="U38" s="9"/>
      <c r="V38" s="21" t="str">
        <f t="shared" si="60"/>
        <v/>
      </c>
      <c r="W38" s="21">
        <f>IF(V38="",0,VLOOKUP(V38,Pointage[#All],2,FALSE)*W$25)</f>
        <v>0</v>
      </c>
      <c r="X38" s="9"/>
      <c r="Y38" s="21" t="str">
        <f t="shared" si="61"/>
        <v/>
      </c>
      <c r="Z38" s="21">
        <f>IF(Y38="",0,VLOOKUP(Y38,Pointage[#All],2,FALSE)*Z$25)</f>
        <v>0</v>
      </c>
      <c r="AA38" s="22">
        <f t="shared" si="51"/>
        <v>0</v>
      </c>
      <c r="AB38" s="7"/>
      <c r="AC38" s="21" t="str">
        <f t="shared" si="62"/>
        <v/>
      </c>
      <c r="AD38" s="21">
        <f>IF(AC38="",0,VLOOKUP(AC38,Pointage[#All],2,FALSE)*AD$25)</f>
        <v>0</v>
      </c>
      <c r="AE38" s="9"/>
      <c r="AF38" s="21" t="str">
        <f t="shared" si="63"/>
        <v/>
      </c>
      <c r="AG38" s="21">
        <f>IF(AF38="",0,VLOOKUP(AF38,Pointage[#All],2,FALSE)*AG$25)</f>
        <v>0</v>
      </c>
      <c r="AH38" s="9"/>
      <c r="AI38" s="21" t="str">
        <f t="shared" si="64"/>
        <v/>
      </c>
      <c r="AJ38" s="21">
        <f>IF(AI38="",0,VLOOKUP(AI38,Pointage[#All],2,FALSE)*AJ$25)</f>
        <v>0</v>
      </c>
      <c r="AK38" s="22">
        <f t="shared" si="52"/>
        <v>0</v>
      </c>
      <c r="AL38" s="7"/>
      <c r="AM38" s="21" t="str">
        <f t="shared" si="65"/>
        <v/>
      </c>
      <c r="AN38" s="21">
        <f>IF(AM38="",0,VLOOKUP(AM38,Pointage[#All],2,FALSE)*AN$25)</f>
        <v>0</v>
      </c>
      <c r="AO38" s="9"/>
      <c r="AP38" s="21" t="str">
        <f t="shared" si="66"/>
        <v/>
      </c>
      <c r="AQ38" s="21">
        <f>IF(AP38="",0,VLOOKUP(AP38,Pointage[#All],2,FALSE)*AQ$25)</f>
        <v>0</v>
      </c>
      <c r="AR38" s="9"/>
      <c r="AS38" s="21" t="str">
        <f t="shared" si="67"/>
        <v/>
      </c>
      <c r="AT38" s="21">
        <f>IF(AS38="",0,VLOOKUP(AS38,Pointage[#All],2,FALSE)*AT$25)</f>
        <v>0</v>
      </c>
      <c r="AU38" s="22">
        <f t="shared" si="53"/>
        <v>0</v>
      </c>
      <c r="AV38" s="7"/>
      <c r="AW38" s="21" t="str">
        <f t="shared" si="69"/>
        <v/>
      </c>
      <c r="AX38" s="21">
        <f>IF(AW38="",0,VLOOKUP(AW38,Pointage[#All],2,FALSE)*AX$25)</f>
        <v>0</v>
      </c>
      <c r="AY38" s="9"/>
      <c r="AZ38" s="21" t="str">
        <f t="shared" si="70"/>
        <v/>
      </c>
      <c r="BA38" s="21">
        <f>IF(AZ38="",0,VLOOKUP(AZ38,Pointage[#All],2,FALSE)*BA$25)</f>
        <v>0</v>
      </c>
      <c r="BB38" s="9"/>
      <c r="BC38" s="21" t="str">
        <f t="shared" si="54"/>
        <v/>
      </c>
      <c r="BD38" s="21">
        <f>IF(BC38="",0,VLOOKUP(BC38,Pointage[#All],2,FALSE)*BD$25)</f>
        <v>0</v>
      </c>
      <c r="BE38" s="22">
        <f t="shared" si="55"/>
        <v>0</v>
      </c>
    </row>
    <row r="39" spans="1:57" x14ac:dyDescent="0.25">
      <c r="A39" s="7"/>
      <c r="B39" s="26"/>
      <c r="C39" s="48"/>
      <c r="D39" s="48"/>
      <c r="E39" s="20">
        <f t="shared" si="47"/>
        <v>0</v>
      </c>
      <c r="F39" s="21" t="str">
        <f t="shared" si="48"/>
        <v/>
      </c>
      <c r="G39" s="21" t="str">
        <f t="shared" si="49"/>
        <v/>
      </c>
      <c r="H39" s="7"/>
      <c r="I39" s="21" t="str">
        <f t="shared" si="56"/>
        <v/>
      </c>
      <c r="J39" s="21">
        <f>IF(I39="",0,VLOOKUP(I39,Pointage[#All],2,FALSE)*J$25)</f>
        <v>0</v>
      </c>
      <c r="K39" s="9"/>
      <c r="L39" s="21" t="str">
        <f t="shared" si="57"/>
        <v/>
      </c>
      <c r="M39" s="21">
        <f>IF(L39="",0,VLOOKUP(L39,Pointage[#All],2,FALSE)*M$25)</f>
        <v>0</v>
      </c>
      <c r="N39" s="9"/>
      <c r="O39" s="21" t="str">
        <f t="shared" ref="O39:O50" si="71">IF(N39=0,"",RANK(N39,N$27:N$50,0))</f>
        <v/>
      </c>
      <c r="P39" s="21">
        <f>IF(O39="",0,VLOOKUP(O39,Pointage[#All],2,FALSE)*P$25)</f>
        <v>0</v>
      </c>
      <c r="Q39" s="22">
        <f t="shared" si="50"/>
        <v>0</v>
      </c>
      <c r="R39" s="7"/>
      <c r="S39" s="21" t="str">
        <f t="shared" si="59"/>
        <v/>
      </c>
      <c r="T39" s="21">
        <f>IF(S39="",0,VLOOKUP(S39,Pointage[#All],2,FALSE)*T$25)</f>
        <v>0</v>
      </c>
      <c r="U39" s="9"/>
      <c r="V39" s="21" t="str">
        <f t="shared" si="60"/>
        <v/>
      </c>
      <c r="W39" s="21">
        <f>IF(V39="",0,VLOOKUP(V39,Pointage[#All],2,FALSE)*W$25)</f>
        <v>0</v>
      </c>
      <c r="X39" s="9"/>
      <c r="Y39" s="21" t="str">
        <f t="shared" si="61"/>
        <v/>
      </c>
      <c r="Z39" s="21">
        <f>IF(Y39="",0,VLOOKUP(Y39,Pointage[#All],2,FALSE)*Z$25)</f>
        <v>0</v>
      </c>
      <c r="AA39" s="22">
        <f t="shared" si="51"/>
        <v>0</v>
      </c>
      <c r="AB39" s="7"/>
      <c r="AC39" s="21" t="str">
        <f t="shared" si="62"/>
        <v/>
      </c>
      <c r="AD39" s="21">
        <f>IF(AC39="",0,VLOOKUP(AC39,Pointage[#All],2,FALSE)*AD$25)</f>
        <v>0</v>
      </c>
      <c r="AE39" s="9"/>
      <c r="AF39" s="21" t="str">
        <f t="shared" si="63"/>
        <v/>
      </c>
      <c r="AG39" s="21">
        <f>IF(AF39="",0,VLOOKUP(AF39,Pointage[#All],2,FALSE)*AG$25)</f>
        <v>0</v>
      </c>
      <c r="AH39" s="9"/>
      <c r="AI39" s="21" t="str">
        <f t="shared" si="64"/>
        <v/>
      </c>
      <c r="AJ39" s="21">
        <f>IF(AI39="",0,VLOOKUP(AI39,Pointage[#All],2,FALSE)*AJ$25)</f>
        <v>0</v>
      </c>
      <c r="AK39" s="22">
        <f t="shared" si="52"/>
        <v>0</v>
      </c>
      <c r="AL39" s="7"/>
      <c r="AM39" s="21" t="str">
        <f t="shared" si="65"/>
        <v/>
      </c>
      <c r="AN39" s="21">
        <f>IF(AM39="",0,VLOOKUP(AM39,Pointage[#All],2,FALSE)*AN$25)</f>
        <v>0</v>
      </c>
      <c r="AO39" s="9"/>
      <c r="AP39" s="21" t="str">
        <f t="shared" si="66"/>
        <v/>
      </c>
      <c r="AQ39" s="21">
        <f>IF(AP39="",0,VLOOKUP(AP39,Pointage[#All],2,FALSE)*AQ$25)</f>
        <v>0</v>
      </c>
      <c r="AR39" s="9"/>
      <c r="AS39" s="21" t="str">
        <f t="shared" si="67"/>
        <v/>
      </c>
      <c r="AT39" s="21">
        <f>IF(AS39="",0,VLOOKUP(AS39,Pointage[#All],2,FALSE)*AT$25)</f>
        <v>0</v>
      </c>
      <c r="AU39" s="22">
        <f t="shared" si="53"/>
        <v>0</v>
      </c>
      <c r="AV39" s="7"/>
      <c r="AW39" s="21" t="str">
        <f t="shared" si="69"/>
        <v/>
      </c>
      <c r="AX39" s="21">
        <f>IF(AW39="",0,VLOOKUP(AW39,Pointage[#All],2,FALSE)*AX$25)</f>
        <v>0</v>
      </c>
      <c r="AY39" s="9"/>
      <c r="AZ39" s="21" t="str">
        <f t="shared" si="70"/>
        <v/>
      </c>
      <c r="BA39" s="21">
        <f>IF(AZ39="",0,VLOOKUP(AZ39,Pointage[#All],2,FALSE)*BA$25)</f>
        <v>0</v>
      </c>
      <c r="BB39" s="9"/>
      <c r="BC39" s="21" t="str">
        <f t="shared" si="54"/>
        <v/>
      </c>
      <c r="BD39" s="21">
        <f>IF(BC39="",0,VLOOKUP(BC39,Pointage[#All],2,FALSE)*BD$25)</f>
        <v>0</v>
      </c>
      <c r="BE39" s="22">
        <f t="shared" si="55"/>
        <v>0</v>
      </c>
    </row>
    <row r="40" spans="1:57" x14ac:dyDescent="0.25">
      <c r="A40" s="7"/>
      <c r="B40" s="26"/>
      <c r="C40" s="48"/>
      <c r="D40" s="48"/>
      <c r="E40" s="20">
        <f t="shared" si="47"/>
        <v>0</v>
      </c>
      <c r="F40" s="21" t="str">
        <f t="shared" si="48"/>
        <v/>
      </c>
      <c r="G40" s="21" t="str">
        <f t="shared" si="49"/>
        <v/>
      </c>
      <c r="H40" s="7"/>
      <c r="I40" s="21" t="str">
        <f t="shared" si="56"/>
        <v/>
      </c>
      <c r="J40" s="21">
        <f>IF(I40="",0,VLOOKUP(I40,Pointage[#All],2,FALSE)*J$25)</f>
        <v>0</v>
      </c>
      <c r="K40" s="9"/>
      <c r="L40" s="21" t="str">
        <f t="shared" si="57"/>
        <v/>
      </c>
      <c r="M40" s="21">
        <f>IF(L40="",0,VLOOKUP(L40,Pointage[#All],2,FALSE)*M$25)</f>
        <v>0</v>
      </c>
      <c r="N40" s="9"/>
      <c r="O40" s="21" t="str">
        <f t="shared" si="71"/>
        <v/>
      </c>
      <c r="P40" s="21">
        <f>IF(O40="",0,VLOOKUP(O40,Pointage[#All],2,FALSE)*P$25)</f>
        <v>0</v>
      </c>
      <c r="Q40" s="22">
        <f t="shared" si="50"/>
        <v>0</v>
      </c>
      <c r="R40" s="7"/>
      <c r="S40" s="21" t="str">
        <f t="shared" si="59"/>
        <v/>
      </c>
      <c r="T40" s="21">
        <f>IF(S40="",0,VLOOKUP(S40,Pointage[#All],2,FALSE)*T$25)</f>
        <v>0</v>
      </c>
      <c r="U40" s="9"/>
      <c r="V40" s="21" t="str">
        <f t="shared" si="60"/>
        <v/>
      </c>
      <c r="W40" s="21">
        <f>IF(V40="",0,VLOOKUP(V40,Pointage[#All],2,FALSE)*W$25)</f>
        <v>0</v>
      </c>
      <c r="X40" s="9"/>
      <c r="Y40" s="21" t="str">
        <f t="shared" si="61"/>
        <v/>
      </c>
      <c r="Z40" s="21">
        <f>IF(Y40="",0,VLOOKUP(Y40,Pointage[#All],2,FALSE)*Z$25)</f>
        <v>0</v>
      </c>
      <c r="AA40" s="22">
        <f t="shared" si="51"/>
        <v>0</v>
      </c>
      <c r="AB40" s="7"/>
      <c r="AC40" s="21" t="str">
        <f t="shared" si="62"/>
        <v/>
      </c>
      <c r="AD40" s="21">
        <f>IF(AC40="",0,VLOOKUP(AC40,Pointage[#All],2,FALSE)*AD$25)</f>
        <v>0</v>
      </c>
      <c r="AE40" s="9"/>
      <c r="AF40" s="21" t="str">
        <f t="shared" si="63"/>
        <v/>
      </c>
      <c r="AG40" s="21">
        <f>IF(AF40="",0,VLOOKUP(AF40,Pointage[#All],2,FALSE)*AG$25)</f>
        <v>0</v>
      </c>
      <c r="AH40" s="9"/>
      <c r="AI40" s="21" t="str">
        <f t="shared" si="64"/>
        <v/>
      </c>
      <c r="AJ40" s="21">
        <f>IF(AI40="",0,VLOOKUP(AI40,Pointage[#All],2,FALSE)*AJ$25)</f>
        <v>0</v>
      </c>
      <c r="AK40" s="22">
        <f t="shared" si="52"/>
        <v>0</v>
      </c>
      <c r="AL40" s="7"/>
      <c r="AM40" s="21" t="str">
        <f t="shared" si="65"/>
        <v/>
      </c>
      <c r="AN40" s="21">
        <f>IF(AM40="",0,VLOOKUP(AM40,Pointage[#All],2,FALSE)*AN$25)</f>
        <v>0</v>
      </c>
      <c r="AO40" s="9"/>
      <c r="AP40" s="21" t="str">
        <f t="shared" si="66"/>
        <v/>
      </c>
      <c r="AQ40" s="21">
        <f>IF(AP40="",0,VLOOKUP(AP40,Pointage[#All],2,FALSE)*AQ$25)</f>
        <v>0</v>
      </c>
      <c r="AR40" s="9"/>
      <c r="AS40" s="21" t="str">
        <f t="shared" si="67"/>
        <v/>
      </c>
      <c r="AT40" s="21">
        <f>IF(AS40="",0,VLOOKUP(AS40,Pointage[#All],2,FALSE)*AT$25)</f>
        <v>0</v>
      </c>
      <c r="AU40" s="22">
        <f t="shared" si="53"/>
        <v>0</v>
      </c>
      <c r="AV40" s="7"/>
      <c r="AW40" s="21" t="str">
        <f t="shared" si="69"/>
        <v/>
      </c>
      <c r="AX40" s="21">
        <f>IF(AW40="",0,VLOOKUP(AW40,Pointage[#All],2,FALSE)*AX$25)</f>
        <v>0</v>
      </c>
      <c r="AY40" s="9"/>
      <c r="AZ40" s="21" t="str">
        <f t="shared" si="70"/>
        <v/>
      </c>
      <c r="BA40" s="21">
        <f>IF(AZ40="",0,VLOOKUP(AZ40,Pointage[#All],2,FALSE)*BA$25)</f>
        <v>0</v>
      </c>
      <c r="BB40" s="9"/>
      <c r="BC40" s="21" t="str">
        <f t="shared" si="54"/>
        <v/>
      </c>
      <c r="BD40" s="21">
        <f>IF(BC40="",0,VLOOKUP(BC40,Pointage[#All],2,FALSE)*BD$25)</f>
        <v>0</v>
      </c>
      <c r="BE40" s="22">
        <f t="shared" si="55"/>
        <v>0</v>
      </c>
    </row>
    <row r="41" spans="1:57" x14ac:dyDescent="0.25">
      <c r="A41" s="7"/>
      <c r="B41" s="26"/>
      <c r="C41" s="48"/>
      <c r="D41" s="48"/>
      <c r="E41" s="20">
        <f t="shared" si="47"/>
        <v>0</v>
      </c>
      <c r="F41" s="21" t="str">
        <f t="shared" si="48"/>
        <v/>
      </c>
      <c r="G41" s="21" t="str">
        <f t="shared" si="49"/>
        <v/>
      </c>
      <c r="H41" s="7"/>
      <c r="I41" s="21" t="str">
        <f t="shared" si="56"/>
        <v/>
      </c>
      <c r="J41" s="21">
        <f>IF(I41="",0,VLOOKUP(I41,Pointage[#All],2,FALSE)*J$25)</f>
        <v>0</v>
      </c>
      <c r="K41" s="9"/>
      <c r="L41" s="21" t="str">
        <f t="shared" si="57"/>
        <v/>
      </c>
      <c r="M41" s="21">
        <f>IF(L41="",0,VLOOKUP(L41,Pointage[#All],2,FALSE)*M$25)</f>
        <v>0</v>
      </c>
      <c r="N41" s="9"/>
      <c r="O41" s="21" t="str">
        <f t="shared" si="71"/>
        <v/>
      </c>
      <c r="P41" s="21">
        <f>IF(O41="",0,VLOOKUP(O41,Pointage[#All],2,FALSE)*P$25)</f>
        <v>0</v>
      </c>
      <c r="Q41" s="22">
        <f t="shared" si="50"/>
        <v>0</v>
      </c>
      <c r="R41" s="7"/>
      <c r="S41" s="21" t="str">
        <f t="shared" si="59"/>
        <v/>
      </c>
      <c r="T41" s="21">
        <f>IF(S41="",0,VLOOKUP(S41,Pointage[#All],2,FALSE)*T$25)</f>
        <v>0</v>
      </c>
      <c r="U41" s="9"/>
      <c r="V41" s="21" t="str">
        <f t="shared" si="60"/>
        <v/>
      </c>
      <c r="W41" s="21">
        <f>IF(V41="",0,VLOOKUP(V41,Pointage[#All],2,FALSE)*W$25)</f>
        <v>0</v>
      </c>
      <c r="X41" s="9"/>
      <c r="Y41" s="21" t="str">
        <f t="shared" si="61"/>
        <v/>
      </c>
      <c r="Z41" s="21">
        <f>IF(Y41="",0,VLOOKUP(Y41,Pointage[#All],2,FALSE)*Z$25)</f>
        <v>0</v>
      </c>
      <c r="AA41" s="22">
        <f t="shared" si="51"/>
        <v>0</v>
      </c>
      <c r="AB41" s="7"/>
      <c r="AC41" s="21" t="str">
        <f t="shared" si="62"/>
        <v/>
      </c>
      <c r="AD41" s="21">
        <f>IF(AC41="",0,VLOOKUP(AC41,Pointage[#All],2,FALSE)*AD$25)</f>
        <v>0</v>
      </c>
      <c r="AE41" s="9"/>
      <c r="AF41" s="21" t="str">
        <f t="shared" si="63"/>
        <v/>
      </c>
      <c r="AG41" s="21">
        <f>IF(AF41="",0,VLOOKUP(AF41,Pointage[#All],2,FALSE)*AG$25)</f>
        <v>0</v>
      </c>
      <c r="AH41" s="9"/>
      <c r="AI41" s="21" t="str">
        <f t="shared" si="64"/>
        <v/>
      </c>
      <c r="AJ41" s="21">
        <f>IF(AI41="",0,VLOOKUP(AI41,Pointage[#All],2,FALSE)*AJ$25)</f>
        <v>0</v>
      </c>
      <c r="AK41" s="22">
        <f t="shared" si="52"/>
        <v>0</v>
      </c>
      <c r="AL41" s="7"/>
      <c r="AM41" s="21" t="str">
        <f t="shared" si="65"/>
        <v/>
      </c>
      <c r="AN41" s="21">
        <f>IF(AM41="",0,VLOOKUP(AM41,Pointage[#All],2,FALSE)*AN$25)</f>
        <v>0</v>
      </c>
      <c r="AO41" s="9"/>
      <c r="AP41" s="21" t="str">
        <f t="shared" si="66"/>
        <v/>
      </c>
      <c r="AQ41" s="21">
        <f>IF(AP41="",0,VLOOKUP(AP41,Pointage[#All],2,FALSE)*AQ$25)</f>
        <v>0</v>
      </c>
      <c r="AR41" s="9"/>
      <c r="AS41" s="21" t="str">
        <f t="shared" si="67"/>
        <v/>
      </c>
      <c r="AT41" s="21">
        <f>IF(AS41="",0,VLOOKUP(AS41,Pointage[#All],2,FALSE)*AT$25)</f>
        <v>0</v>
      </c>
      <c r="AU41" s="22">
        <f t="shared" si="53"/>
        <v>0</v>
      </c>
      <c r="AV41" s="7"/>
      <c r="AW41" s="21" t="str">
        <f t="shared" si="69"/>
        <v/>
      </c>
      <c r="AX41" s="21">
        <f>IF(AW41="",0,VLOOKUP(AW41,Pointage[#All],2,FALSE)*AX$25)</f>
        <v>0</v>
      </c>
      <c r="AY41" s="9"/>
      <c r="AZ41" s="21" t="str">
        <f t="shared" si="70"/>
        <v/>
      </c>
      <c r="BA41" s="21">
        <f>IF(AZ41="",0,VLOOKUP(AZ41,Pointage[#All],2,FALSE)*BA$25)</f>
        <v>0</v>
      </c>
      <c r="BB41" s="9"/>
      <c r="BC41" s="21" t="str">
        <f t="shared" si="54"/>
        <v/>
      </c>
      <c r="BD41" s="21">
        <f>IF(BC41="",0,VLOOKUP(BC41,Pointage[#All],2,FALSE)*BD$25)</f>
        <v>0</v>
      </c>
      <c r="BE41" s="22">
        <f t="shared" si="55"/>
        <v>0</v>
      </c>
    </row>
    <row r="42" spans="1:57" x14ac:dyDescent="0.25">
      <c r="A42" s="7"/>
      <c r="B42" s="26"/>
      <c r="C42" s="48"/>
      <c r="D42" s="48"/>
      <c r="E42" s="20">
        <f t="shared" si="47"/>
        <v>0</v>
      </c>
      <c r="F42" s="21" t="str">
        <f t="shared" si="48"/>
        <v/>
      </c>
      <c r="G42" s="21" t="str">
        <f t="shared" si="49"/>
        <v/>
      </c>
      <c r="H42" s="7"/>
      <c r="I42" s="21" t="str">
        <f t="shared" si="56"/>
        <v/>
      </c>
      <c r="J42" s="21">
        <f>IF(I42="",0,VLOOKUP(I42,Pointage[#All],2,FALSE)*J$25)</f>
        <v>0</v>
      </c>
      <c r="K42" s="9"/>
      <c r="L42" s="21" t="str">
        <f t="shared" si="57"/>
        <v/>
      </c>
      <c r="M42" s="21">
        <f>IF(L42="",0,VLOOKUP(L42,Pointage[#All],2,FALSE)*M$25)</f>
        <v>0</v>
      </c>
      <c r="N42" s="9"/>
      <c r="O42" s="21" t="str">
        <f t="shared" si="71"/>
        <v/>
      </c>
      <c r="P42" s="21">
        <f>IF(O42="",0,VLOOKUP(O42,Pointage[#All],2,FALSE)*P$25)</f>
        <v>0</v>
      </c>
      <c r="Q42" s="22">
        <f t="shared" si="50"/>
        <v>0</v>
      </c>
      <c r="R42" s="7"/>
      <c r="S42" s="21" t="str">
        <f t="shared" si="59"/>
        <v/>
      </c>
      <c r="T42" s="21">
        <f>IF(S42="",0,VLOOKUP(S42,Pointage[#All],2,FALSE)*T$25)</f>
        <v>0</v>
      </c>
      <c r="U42" s="9"/>
      <c r="V42" s="21" t="str">
        <f t="shared" si="60"/>
        <v/>
      </c>
      <c r="W42" s="21">
        <f>IF(V42="",0,VLOOKUP(V42,Pointage[#All],2,FALSE)*W$25)</f>
        <v>0</v>
      </c>
      <c r="X42" s="9"/>
      <c r="Y42" s="21" t="str">
        <f t="shared" si="61"/>
        <v/>
      </c>
      <c r="Z42" s="21">
        <f>IF(Y42="",0,VLOOKUP(Y42,Pointage[#All],2,FALSE)*Z$25)</f>
        <v>0</v>
      </c>
      <c r="AA42" s="22">
        <f t="shared" si="51"/>
        <v>0</v>
      </c>
      <c r="AB42" s="7"/>
      <c r="AC42" s="21" t="str">
        <f t="shared" si="62"/>
        <v/>
      </c>
      <c r="AD42" s="21">
        <f>IF(AC42="",0,VLOOKUP(AC42,Pointage[#All],2,FALSE)*AD$25)</f>
        <v>0</v>
      </c>
      <c r="AE42" s="9"/>
      <c r="AF42" s="21" t="str">
        <f t="shared" si="63"/>
        <v/>
      </c>
      <c r="AG42" s="21">
        <f>IF(AF42="",0,VLOOKUP(AF42,Pointage[#All],2,FALSE)*AG$25)</f>
        <v>0</v>
      </c>
      <c r="AH42" s="9"/>
      <c r="AI42" s="21" t="str">
        <f t="shared" si="64"/>
        <v/>
      </c>
      <c r="AJ42" s="21">
        <f>IF(AI42="",0,VLOOKUP(AI42,Pointage[#All],2,FALSE)*AJ$25)</f>
        <v>0</v>
      </c>
      <c r="AK42" s="22">
        <f t="shared" si="52"/>
        <v>0</v>
      </c>
      <c r="AL42" s="7"/>
      <c r="AM42" s="21" t="str">
        <f t="shared" si="65"/>
        <v/>
      </c>
      <c r="AN42" s="21">
        <f>IF(AM42="",0,VLOOKUP(AM42,Pointage[#All],2,FALSE)*AN$25)</f>
        <v>0</v>
      </c>
      <c r="AO42" s="9"/>
      <c r="AP42" s="21" t="str">
        <f t="shared" si="66"/>
        <v/>
      </c>
      <c r="AQ42" s="21">
        <f>IF(AP42="",0,VLOOKUP(AP42,Pointage[#All],2,FALSE)*AQ$25)</f>
        <v>0</v>
      </c>
      <c r="AR42" s="9"/>
      <c r="AS42" s="21" t="str">
        <f t="shared" si="67"/>
        <v/>
      </c>
      <c r="AT42" s="21">
        <f>IF(AS42="",0,VLOOKUP(AS42,Pointage[#All],2,FALSE)*AT$25)</f>
        <v>0</v>
      </c>
      <c r="AU42" s="22">
        <f t="shared" si="53"/>
        <v>0</v>
      </c>
      <c r="AV42" s="7"/>
      <c r="AW42" s="21" t="str">
        <f t="shared" si="69"/>
        <v/>
      </c>
      <c r="AX42" s="21">
        <f>IF(AW42="",0,VLOOKUP(AW42,Pointage[#All],2,FALSE)*AX$25)</f>
        <v>0</v>
      </c>
      <c r="AY42" s="9"/>
      <c r="AZ42" s="21" t="str">
        <f t="shared" si="70"/>
        <v/>
      </c>
      <c r="BA42" s="21">
        <f>IF(AZ42="",0,VLOOKUP(AZ42,Pointage[#All],2,FALSE)*BA$25)</f>
        <v>0</v>
      </c>
      <c r="BB42" s="9"/>
      <c r="BC42" s="21" t="str">
        <f t="shared" si="54"/>
        <v/>
      </c>
      <c r="BD42" s="21">
        <f>IF(BC42="",0,VLOOKUP(BC42,Pointage[#All],2,FALSE)*BD$25)</f>
        <v>0</v>
      </c>
      <c r="BE42" s="22">
        <f t="shared" si="55"/>
        <v>0</v>
      </c>
    </row>
    <row r="43" spans="1:57" x14ac:dyDescent="0.25">
      <c r="A43" s="7"/>
      <c r="B43" s="26"/>
      <c r="C43" s="48"/>
      <c r="D43" s="48"/>
      <c r="E43" s="20">
        <f t="shared" si="47"/>
        <v>0</v>
      </c>
      <c r="F43" s="21" t="str">
        <f t="shared" si="48"/>
        <v/>
      </c>
      <c r="G43" s="21" t="str">
        <f t="shared" si="49"/>
        <v/>
      </c>
      <c r="H43" s="7"/>
      <c r="I43" s="21" t="str">
        <f t="shared" si="56"/>
        <v/>
      </c>
      <c r="J43" s="21">
        <f>IF(I43="",0,VLOOKUP(I43,Pointage[#All],2,FALSE)*J$25)</f>
        <v>0</v>
      </c>
      <c r="K43" s="9"/>
      <c r="L43" s="21" t="str">
        <f t="shared" si="57"/>
        <v/>
      </c>
      <c r="M43" s="21">
        <f>IF(L43="",0,VLOOKUP(L43,Pointage[#All],2,FALSE)*M$25)</f>
        <v>0</v>
      </c>
      <c r="N43" s="9"/>
      <c r="O43" s="21" t="str">
        <f t="shared" si="71"/>
        <v/>
      </c>
      <c r="P43" s="21">
        <f>IF(O43="",0,VLOOKUP(O43,Pointage[#All],2,FALSE)*P$25)</f>
        <v>0</v>
      </c>
      <c r="Q43" s="22">
        <f t="shared" si="50"/>
        <v>0</v>
      </c>
      <c r="R43" s="7"/>
      <c r="S43" s="21" t="str">
        <f t="shared" si="59"/>
        <v/>
      </c>
      <c r="T43" s="21">
        <f>IF(S43="",0,VLOOKUP(S43,Pointage[#All],2,FALSE)*T$25)</f>
        <v>0</v>
      </c>
      <c r="U43" s="9"/>
      <c r="V43" s="21" t="str">
        <f t="shared" si="60"/>
        <v/>
      </c>
      <c r="W43" s="21">
        <f>IF(V43="",0,VLOOKUP(V43,Pointage[#All],2,FALSE)*W$25)</f>
        <v>0</v>
      </c>
      <c r="X43" s="9"/>
      <c r="Y43" s="21" t="str">
        <f t="shared" si="61"/>
        <v/>
      </c>
      <c r="Z43" s="21">
        <f>IF(Y43="",0,VLOOKUP(Y43,Pointage[#All],2,FALSE)*Z$25)</f>
        <v>0</v>
      </c>
      <c r="AA43" s="22">
        <f t="shared" si="51"/>
        <v>0</v>
      </c>
      <c r="AB43" s="7"/>
      <c r="AC43" s="21" t="str">
        <f t="shared" si="62"/>
        <v/>
      </c>
      <c r="AD43" s="21">
        <f>IF(AC43="",0,VLOOKUP(AC43,Pointage[#All],2,FALSE)*AD$25)</f>
        <v>0</v>
      </c>
      <c r="AE43" s="9"/>
      <c r="AF43" s="21" t="str">
        <f t="shared" si="63"/>
        <v/>
      </c>
      <c r="AG43" s="21">
        <f>IF(AF43="",0,VLOOKUP(AF43,Pointage[#All],2,FALSE)*AG$25)</f>
        <v>0</v>
      </c>
      <c r="AH43" s="9"/>
      <c r="AI43" s="21" t="str">
        <f t="shared" si="64"/>
        <v/>
      </c>
      <c r="AJ43" s="21">
        <f>IF(AI43="",0,VLOOKUP(AI43,Pointage[#All],2,FALSE)*AJ$25)</f>
        <v>0</v>
      </c>
      <c r="AK43" s="22">
        <f t="shared" si="52"/>
        <v>0</v>
      </c>
      <c r="AL43" s="7"/>
      <c r="AM43" s="21" t="str">
        <f t="shared" si="65"/>
        <v/>
      </c>
      <c r="AN43" s="21">
        <f>IF(AM43="",0,VLOOKUP(AM43,Pointage[#All],2,FALSE)*AN$25)</f>
        <v>0</v>
      </c>
      <c r="AO43" s="9"/>
      <c r="AP43" s="21" t="str">
        <f t="shared" si="66"/>
        <v/>
      </c>
      <c r="AQ43" s="21">
        <f>IF(AP43="",0,VLOOKUP(AP43,Pointage[#All],2,FALSE)*AQ$25)</f>
        <v>0</v>
      </c>
      <c r="AR43" s="9"/>
      <c r="AS43" s="21" t="str">
        <f t="shared" si="67"/>
        <v/>
      </c>
      <c r="AT43" s="21">
        <f>IF(AS43="",0,VLOOKUP(AS43,Pointage[#All],2,FALSE)*AT$25)</f>
        <v>0</v>
      </c>
      <c r="AU43" s="22">
        <f t="shared" si="53"/>
        <v>0</v>
      </c>
      <c r="AV43" s="7"/>
      <c r="AW43" s="21" t="str">
        <f t="shared" si="69"/>
        <v/>
      </c>
      <c r="AX43" s="21">
        <f>IF(AW43="",0,VLOOKUP(AW43,Pointage[#All],2,FALSE)*AX$25)</f>
        <v>0</v>
      </c>
      <c r="AY43" s="9"/>
      <c r="AZ43" s="21" t="str">
        <f t="shared" si="70"/>
        <v/>
      </c>
      <c r="BA43" s="21">
        <f>IF(AZ43="",0,VLOOKUP(AZ43,Pointage[#All],2,FALSE)*BA$25)</f>
        <v>0</v>
      </c>
      <c r="BB43" s="9"/>
      <c r="BC43" s="21" t="str">
        <f t="shared" si="54"/>
        <v/>
      </c>
      <c r="BD43" s="21">
        <f>IF(BC43="",0,VLOOKUP(BC43,Pointage[#All],2,FALSE)*BD$25)</f>
        <v>0</v>
      </c>
      <c r="BE43" s="22">
        <f t="shared" si="55"/>
        <v>0</v>
      </c>
    </row>
    <row r="44" spans="1:57" x14ac:dyDescent="0.25">
      <c r="A44" s="7"/>
      <c r="B44" s="26"/>
      <c r="C44" s="48"/>
      <c r="D44" s="48"/>
      <c r="E44" s="20">
        <f t="shared" si="47"/>
        <v>0</v>
      </c>
      <c r="F44" s="21" t="str">
        <f t="shared" si="48"/>
        <v/>
      </c>
      <c r="G44" s="21" t="str">
        <f t="shared" si="49"/>
        <v/>
      </c>
      <c r="H44" s="7"/>
      <c r="I44" s="21" t="str">
        <f t="shared" si="56"/>
        <v/>
      </c>
      <c r="J44" s="21">
        <f>IF(I44="",0,VLOOKUP(I44,Pointage[#All],2,FALSE)*J$25)</f>
        <v>0</v>
      </c>
      <c r="K44" s="9"/>
      <c r="L44" s="21" t="str">
        <f t="shared" si="57"/>
        <v/>
      </c>
      <c r="M44" s="21">
        <f>IF(L44="",0,VLOOKUP(L44,Pointage[#All],2,FALSE)*M$25)</f>
        <v>0</v>
      </c>
      <c r="N44" s="9"/>
      <c r="O44" s="21" t="str">
        <f t="shared" si="71"/>
        <v/>
      </c>
      <c r="P44" s="21">
        <f>IF(O44="",0,VLOOKUP(O44,Pointage[#All],2,FALSE)*P$25)</f>
        <v>0</v>
      </c>
      <c r="Q44" s="22">
        <f t="shared" si="50"/>
        <v>0</v>
      </c>
      <c r="R44" s="7"/>
      <c r="S44" s="21" t="str">
        <f t="shared" si="59"/>
        <v/>
      </c>
      <c r="T44" s="21">
        <f>IF(S44="",0,VLOOKUP(S44,Pointage[#All],2,FALSE)*T$25)</f>
        <v>0</v>
      </c>
      <c r="U44" s="9"/>
      <c r="V44" s="21" t="str">
        <f t="shared" si="60"/>
        <v/>
      </c>
      <c r="W44" s="21">
        <f>IF(V44="",0,VLOOKUP(V44,Pointage[#All],2,FALSE)*W$25)</f>
        <v>0</v>
      </c>
      <c r="X44" s="9"/>
      <c r="Y44" s="21" t="str">
        <f t="shared" si="61"/>
        <v/>
      </c>
      <c r="Z44" s="21">
        <f>IF(Y44="",0,VLOOKUP(Y44,Pointage[#All],2,FALSE)*Z$25)</f>
        <v>0</v>
      </c>
      <c r="AA44" s="22">
        <f t="shared" si="51"/>
        <v>0</v>
      </c>
      <c r="AB44" s="7"/>
      <c r="AC44" s="21" t="str">
        <f t="shared" si="62"/>
        <v/>
      </c>
      <c r="AD44" s="21">
        <f>IF(AC44="",0,VLOOKUP(AC44,Pointage[#All],2,FALSE)*AD$25)</f>
        <v>0</v>
      </c>
      <c r="AE44" s="9"/>
      <c r="AF44" s="21" t="str">
        <f t="shared" si="63"/>
        <v/>
      </c>
      <c r="AG44" s="21">
        <f>IF(AF44="",0,VLOOKUP(AF44,Pointage[#All],2,FALSE)*AG$25)</f>
        <v>0</v>
      </c>
      <c r="AH44" s="9"/>
      <c r="AI44" s="21" t="str">
        <f t="shared" si="64"/>
        <v/>
      </c>
      <c r="AJ44" s="21">
        <f>IF(AI44="",0,VLOOKUP(AI44,Pointage[#All],2,FALSE)*AJ$25)</f>
        <v>0</v>
      </c>
      <c r="AK44" s="22">
        <f t="shared" si="52"/>
        <v>0</v>
      </c>
      <c r="AL44" s="7"/>
      <c r="AM44" s="21" t="str">
        <f t="shared" si="65"/>
        <v/>
      </c>
      <c r="AN44" s="21">
        <f>IF(AM44="",0,VLOOKUP(AM44,Pointage[#All],2,FALSE)*AN$25)</f>
        <v>0</v>
      </c>
      <c r="AO44" s="9"/>
      <c r="AP44" s="21" t="str">
        <f t="shared" si="66"/>
        <v/>
      </c>
      <c r="AQ44" s="21">
        <f>IF(AP44="",0,VLOOKUP(AP44,Pointage[#All],2,FALSE)*AQ$25)</f>
        <v>0</v>
      </c>
      <c r="AR44" s="9"/>
      <c r="AS44" s="21" t="str">
        <f t="shared" si="67"/>
        <v/>
      </c>
      <c r="AT44" s="21">
        <f>IF(AS44="",0,VLOOKUP(AS44,Pointage[#All],2,FALSE)*AT$25)</f>
        <v>0</v>
      </c>
      <c r="AU44" s="22">
        <f t="shared" si="53"/>
        <v>0</v>
      </c>
      <c r="AV44" s="7"/>
      <c r="AW44" s="21" t="str">
        <f t="shared" si="69"/>
        <v/>
      </c>
      <c r="AX44" s="21">
        <f>IF(AW44="",0,VLOOKUP(AW44,Pointage[#All],2,FALSE)*AX$25)</f>
        <v>0</v>
      </c>
      <c r="AY44" s="9"/>
      <c r="AZ44" s="21" t="str">
        <f t="shared" si="70"/>
        <v/>
      </c>
      <c r="BA44" s="21">
        <f>IF(AZ44="",0,VLOOKUP(AZ44,Pointage[#All],2,FALSE)*BA$25)</f>
        <v>0</v>
      </c>
      <c r="BB44" s="9"/>
      <c r="BC44" s="21" t="str">
        <f t="shared" si="54"/>
        <v/>
      </c>
      <c r="BD44" s="21">
        <f>IF(BC44="",0,VLOOKUP(BC44,Pointage[#All],2,FALSE)*BD$25)</f>
        <v>0</v>
      </c>
      <c r="BE44" s="22">
        <f t="shared" si="55"/>
        <v>0</v>
      </c>
    </row>
    <row r="45" spans="1:57" x14ac:dyDescent="0.25">
      <c r="A45" s="7"/>
      <c r="B45" s="26"/>
      <c r="C45" s="48"/>
      <c r="D45" s="48"/>
      <c r="E45" s="20">
        <f t="shared" si="47"/>
        <v>0</v>
      </c>
      <c r="F45" s="21" t="str">
        <f t="shared" si="48"/>
        <v/>
      </c>
      <c r="G45" s="21" t="str">
        <f t="shared" si="49"/>
        <v/>
      </c>
      <c r="H45" s="7"/>
      <c r="I45" s="21" t="str">
        <f t="shared" si="56"/>
        <v/>
      </c>
      <c r="J45" s="21">
        <f>IF(I45="",0,VLOOKUP(I45,Pointage[#All],2,FALSE)*J$25)</f>
        <v>0</v>
      </c>
      <c r="K45" s="9"/>
      <c r="L45" s="21" t="str">
        <f t="shared" si="57"/>
        <v/>
      </c>
      <c r="M45" s="21">
        <f>IF(L45="",0,VLOOKUP(L45,Pointage[#All],2,FALSE)*M$25)</f>
        <v>0</v>
      </c>
      <c r="N45" s="9"/>
      <c r="O45" s="21" t="str">
        <f t="shared" si="71"/>
        <v/>
      </c>
      <c r="P45" s="21">
        <f>IF(O45="",0,VLOOKUP(O45,Pointage[#All],2,FALSE)*P$25)</f>
        <v>0</v>
      </c>
      <c r="Q45" s="22">
        <f t="shared" si="50"/>
        <v>0</v>
      </c>
      <c r="R45" s="7"/>
      <c r="S45" s="21" t="str">
        <f t="shared" si="59"/>
        <v/>
      </c>
      <c r="T45" s="21">
        <f>IF(S45="",0,VLOOKUP(S45,Pointage[#All],2,FALSE)*T$25)</f>
        <v>0</v>
      </c>
      <c r="U45" s="9"/>
      <c r="V45" s="21" t="str">
        <f t="shared" si="60"/>
        <v/>
      </c>
      <c r="W45" s="21">
        <f>IF(V45="",0,VLOOKUP(V45,Pointage[#All],2,FALSE)*W$25)</f>
        <v>0</v>
      </c>
      <c r="X45" s="9"/>
      <c r="Y45" s="21" t="str">
        <f t="shared" si="61"/>
        <v/>
      </c>
      <c r="Z45" s="21">
        <f>IF(Y45="",0,VLOOKUP(Y45,Pointage[#All],2,FALSE)*Z$25)</f>
        <v>0</v>
      </c>
      <c r="AA45" s="22">
        <f t="shared" si="51"/>
        <v>0</v>
      </c>
      <c r="AB45" s="7"/>
      <c r="AC45" s="21" t="str">
        <f t="shared" si="62"/>
        <v/>
      </c>
      <c r="AD45" s="21">
        <f>IF(AC45="",0,VLOOKUP(AC45,Pointage[#All],2,FALSE)*AD$25)</f>
        <v>0</v>
      </c>
      <c r="AE45" s="9"/>
      <c r="AF45" s="21" t="str">
        <f t="shared" si="63"/>
        <v/>
      </c>
      <c r="AG45" s="21">
        <f>IF(AF45="",0,VLOOKUP(AF45,Pointage[#All],2,FALSE)*AG$25)</f>
        <v>0</v>
      </c>
      <c r="AH45" s="9"/>
      <c r="AI45" s="21" t="str">
        <f t="shared" si="64"/>
        <v/>
      </c>
      <c r="AJ45" s="21">
        <f>IF(AI45="",0,VLOOKUP(AI45,Pointage[#All],2,FALSE)*AJ$25)</f>
        <v>0</v>
      </c>
      <c r="AK45" s="22">
        <f t="shared" si="52"/>
        <v>0</v>
      </c>
      <c r="AL45" s="7"/>
      <c r="AM45" s="21" t="str">
        <f t="shared" si="65"/>
        <v/>
      </c>
      <c r="AN45" s="21">
        <f>IF(AM45="",0,VLOOKUP(AM45,Pointage[#All],2,FALSE)*AN$25)</f>
        <v>0</v>
      </c>
      <c r="AO45" s="9"/>
      <c r="AP45" s="21" t="str">
        <f t="shared" si="66"/>
        <v/>
      </c>
      <c r="AQ45" s="21">
        <f>IF(AP45="",0,VLOOKUP(AP45,Pointage[#All],2,FALSE)*AQ$25)</f>
        <v>0</v>
      </c>
      <c r="AR45" s="9"/>
      <c r="AS45" s="21" t="str">
        <f t="shared" si="67"/>
        <v/>
      </c>
      <c r="AT45" s="21">
        <f>IF(AS45="",0,VLOOKUP(AS45,Pointage[#All],2,FALSE)*AT$25)</f>
        <v>0</v>
      </c>
      <c r="AU45" s="22">
        <f t="shared" si="53"/>
        <v>0</v>
      </c>
      <c r="AV45" s="7"/>
      <c r="AW45" s="21" t="str">
        <f t="shared" si="69"/>
        <v/>
      </c>
      <c r="AX45" s="21">
        <f>IF(AW45="",0,VLOOKUP(AW45,Pointage[#All],2,FALSE)*AX$25)</f>
        <v>0</v>
      </c>
      <c r="AY45" s="9"/>
      <c r="AZ45" s="21" t="str">
        <f t="shared" si="70"/>
        <v/>
      </c>
      <c r="BA45" s="21">
        <f>IF(AZ45="",0,VLOOKUP(AZ45,Pointage[#All],2,FALSE)*BA$25)</f>
        <v>0</v>
      </c>
      <c r="BB45" s="9"/>
      <c r="BC45" s="21" t="str">
        <f t="shared" si="54"/>
        <v/>
      </c>
      <c r="BD45" s="21">
        <f>IF(BC45="",0,VLOOKUP(BC45,Pointage[#All],2,FALSE)*BD$25)</f>
        <v>0</v>
      </c>
      <c r="BE45" s="22">
        <f t="shared" si="55"/>
        <v>0</v>
      </c>
    </row>
    <row r="46" spans="1:57" x14ac:dyDescent="0.25">
      <c r="A46" s="7"/>
      <c r="B46" s="9"/>
      <c r="C46" s="48"/>
      <c r="D46" s="48"/>
      <c r="E46" s="20">
        <f t="shared" si="47"/>
        <v>0</v>
      </c>
      <c r="F46" s="21" t="str">
        <f t="shared" si="48"/>
        <v/>
      </c>
      <c r="G46" s="21" t="str">
        <f t="shared" si="49"/>
        <v/>
      </c>
      <c r="H46" s="7"/>
      <c r="I46" s="21" t="str">
        <f t="shared" si="56"/>
        <v/>
      </c>
      <c r="J46" s="21">
        <f>IF(I46="",0,VLOOKUP(I46,Pointage[#All],2,FALSE)*J$25)</f>
        <v>0</v>
      </c>
      <c r="K46" s="9"/>
      <c r="L46" s="21" t="str">
        <f t="shared" si="57"/>
        <v/>
      </c>
      <c r="M46" s="21">
        <f>IF(L46="",0,VLOOKUP(L46,Pointage[#All],2,FALSE)*M$25)</f>
        <v>0</v>
      </c>
      <c r="N46" s="9"/>
      <c r="O46" s="21" t="str">
        <f t="shared" si="71"/>
        <v/>
      </c>
      <c r="P46" s="21">
        <f>IF(O46="",0,VLOOKUP(O46,Pointage[#All],2,FALSE)*P$25)</f>
        <v>0</v>
      </c>
      <c r="Q46" s="22">
        <f t="shared" si="50"/>
        <v>0</v>
      </c>
      <c r="R46" s="7"/>
      <c r="S46" s="21" t="str">
        <f t="shared" si="59"/>
        <v/>
      </c>
      <c r="T46" s="21">
        <f>IF(S46="",0,VLOOKUP(S46,Pointage[#All],2,FALSE)*T$25)</f>
        <v>0</v>
      </c>
      <c r="U46" s="9"/>
      <c r="V46" s="21" t="str">
        <f t="shared" si="60"/>
        <v/>
      </c>
      <c r="W46" s="21">
        <f>IF(V46="",0,VLOOKUP(V46,Pointage[#All],2,FALSE)*W$25)</f>
        <v>0</v>
      </c>
      <c r="X46" s="9"/>
      <c r="Y46" s="21" t="str">
        <f t="shared" si="61"/>
        <v/>
      </c>
      <c r="Z46" s="21">
        <f>IF(Y46="",0,VLOOKUP(Y46,Pointage[#All],2,FALSE)*Z$25)</f>
        <v>0</v>
      </c>
      <c r="AA46" s="22">
        <f t="shared" si="51"/>
        <v>0</v>
      </c>
      <c r="AB46" s="7"/>
      <c r="AC46" s="21" t="str">
        <f t="shared" si="62"/>
        <v/>
      </c>
      <c r="AD46" s="21">
        <f>IF(AC46="",0,VLOOKUP(AC46,Pointage[#All],2,FALSE)*AD$25)</f>
        <v>0</v>
      </c>
      <c r="AE46" s="9"/>
      <c r="AF46" s="21" t="str">
        <f t="shared" si="63"/>
        <v/>
      </c>
      <c r="AG46" s="21">
        <f>IF(AF46="",0,VLOOKUP(AF46,Pointage[#All],2,FALSE)*AG$25)</f>
        <v>0</v>
      </c>
      <c r="AH46" s="9"/>
      <c r="AI46" s="21" t="str">
        <f t="shared" si="64"/>
        <v/>
      </c>
      <c r="AJ46" s="21">
        <f>IF(AI46="",0,VLOOKUP(AI46,Pointage[#All],2,FALSE)*AJ$25)</f>
        <v>0</v>
      </c>
      <c r="AK46" s="22">
        <f t="shared" si="52"/>
        <v>0</v>
      </c>
      <c r="AL46" s="7"/>
      <c r="AM46" s="21" t="str">
        <f t="shared" si="65"/>
        <v/>
      </c>
      <c r="AN46" s="21">
        <f>IF(AM46="",0,VLOOKUP(AM46,Pointage[#All],2,FALSE)*AN$25)</f>
        <v>0</v>
      </c>
      <c r="AO46" s="9"/>
      <c r="AP46" s="21" t="str">
        <f t="shared" si="66"/>
        <v/>
      </c>
      <c r="AQ46" s="21">
        <f>IF(AP46="",0,VLOOKUP(AP46,Pointage[#All],2,FALSE)*AQ$25)</f>
        <v>0</v>
      </c>
      <c r="AR46" s="9"/>
      <c r="AS46" s="21" t="str">
        <f t="shared" si="67"/>
        <v/>
      </c>
      <c r="AT46" s="21">
        <f>IF(AS46="",0,VLOOKUP(AS46,Pointage[#All],2,FALSE)*AT$25)</f>
        <v>0</v>
      </c>
      <c r="AU46" s="22">
        <f t="shared" si="53"/>
        <v>0</v>
      </c>
      <c r="AV46" s="7"/>
      <c r="AW46" s="21" t="str">
        <f t="shared" si="69"/>
        <v/>
      </c>
      <c r="AX46" s="21">
        <f>IF(AW46="",0,VLOOKUP(AW46,Pointage[#All],2,FALSE)*AX$25)</f>
        <v>0</v>
      </c>
      <c r="AY46" s="9"/>
      <c r="AZ46" s="21" t="str">
        <f t="shared" si="70"/>
        <v/>
      </c>
      <c r="BA46" s="21">
        <f>IF(AZ46="",0,VLOOKUP(AZ46,Pointage[#All],2,FALSE)*BA$25)</f>
        <v>0</v>
      </c>
      <c r="BB46" s="9"/>
      <c r="BC46" s="21" t="str">
        <f t="shared" si="54"/>
        <v/>
      </c>
      <c r="BD46" s="21">
        <f>IF(BC46="",0,VLOOKUP(BC46,Pointage[#All],2,FALSE)*BD$25)</f>
        <v>0</v>
      </c>
      <c r="BE46" s="22">
        <f t="shared" si="55"/>
        <v>0</v>
      </c>
    </row>
    <row r="47" spans="1:57" x14ac:dyDescent="0.25">
      <c r="A47" s="7"/>
      <c r="B47" s="9"/>
      <c r="C47" s="48"/>
      <c r="D47" s="48"/>
      <c r="E47" s="20">
        <f t="shared" si="47"/>
        <v>0</v>
      </c>
      <c r="F47" s="21" t="str">
        <f t="shared" si="48"/>
        <v/>
      </c>
      <c r="G47" s="21" t="str">
        <f t="shared" si="49"/>
        <v/>
      </c>
      <c r="H47" s="7"/>
      <c r="I47" s="21" t="str">
        <f t="shared" si="56"/>
        <v/>
      </c>
      <c r="J47" s="21">
        <f>IF(I47="",0,VLOOKUP(I47,Pointage[#All],2,FALSE)*J$25)</f>
        <v>0</v>
      </c>
      <c r="K47" s="9"/>
      <c r="L47" s="21" t="str">
        <f t="shared" si="57"/>
        <v/>
      </c>
      <c r="M47" s="21">
        <f>IF(L47="",0,VLOOKUP(L47,Pointage[#All],2,FALSE)*M$25)</f>
        <v>0</v>
      </c>
      <c r="N47" s="9"/>
      <c r="O47" s="21" t="str">
        <f t="shared" si="71"/>
        <v/>
      </c>
      <c r="P47" s="21">
        <f>IF(O47="",0,VLOOKUP(O47,Pointage[#All],2,FALSE)*P$25)</f>
        <v>0</v>
      </c>
      <c r="Q47" s="22">
        <f t="shared" si="50"/>
        <v>0</v>
      </c>
      <c r="R47" s="7"/>
      <c r="S47" s="21" t="str">
        <f t="shared" si="59"/>
        <v/>
      </c>
      <c r="T47" s="21">
        <f>IF(S47="",0,VLOOKUP(S47,Pointage[#All],2,FALSE)*T$25)</f>
        <v>0</v>
      </c>
      <c r="U47" s="9"/>
      <c r="V47" s="21" t="str">
        <f t="shared" si="60"/>
        <v/>
      </c>
      <c r="W47" s="21">
        <f>IF(V47="",0,VLOOKUP(V47,Pointage[#All],2,FALSE)*W$25)</f>
        <v>0</v>
      </c>
      <c r="X47" s="9"/>
      <c r="Y47" s="21" t="str">
        <f t="shared" si="61"/>
        <v/>
      </c>
      <c r="Z47" s="21">
        <f>IF(Y47="",0,VLOOKUP(Y47,Pointage[#All],2,FALSE)*Z$25)</f>
        <v>0</v>
      </c>
      <c r="AA47" s="22">
        <f t="shared" si="51"/>
        <v>0</v>
      </c>
      <c r="AB47" s="7"/>
      <c r="AC47" s="21" t="str">
        <f t="shared" si="62"/>
        <v/>
      </c>
      <c r="AD47" s="21">
        <f>IF(AC47="",0,VLOOKUP(AC47,Pointage[#All],2,FALSE)*AD$25)</f>
        <v>0</v>
      </c>
      <c r="AE47" s="9"/>
      <c r="AF47" s="21" t="str">
        <f t="shared" si="63"/>
        <v/>
      </c>
      <c r="AG47" s="21">
        <f>IF(AF47="",0,VLOOKUP(AF47,Pointage[#All],2,FALSE)*AG$25)</f>
        <v>0</v>
      </c>
      <c r="AH47" s="9"/>
      <c r="AI47" s="21" t="str">
        <f t="shared" si="64"/>
        <v/>
      </c>
      <c r="AJ47" s="21">
        <f>IF(AI47="",0,VLOOKUP(AI47,Pointage[#All],2,FALSE)*AJ$25)</f>
        <v>0</v>
      </c>
      <c r="AK47" s="22">
        <f t="shared" si="52"/>
        <v>0</v>
      </c>
      <c r="AL47" s="7"/>
      <c r="AM47" s="21" t="str">
        <f t="shared" si="65"/>
        <v/>
      </c>
      <c r="AN47" s="21">
        <f>IF(AM47="",0,VLOOKUP(AM47,Pointage[#All],2,FALSE)*AN$25)</f>
        <v>0</v>
      </c>
      <c r="AO47" s="9"/>
      <c r="AP47" s="21" t="str">
        <f t="shared" si="66"/>
        <v/>
      </c>
      <c r="AQ47" s="21">
        <f>IF(AP47="",0,VLOOKUP(AP47,Pointage[#All],2,FALSE)*AQ$25)</f>
        <v>0</v>
      </c>
      <c r="AR47" s="9"/>
      <c r="AS47" s="21" t="str">
        <f t="shared" si="67"/>
        <v/>
      </c>
      <c r="AT47" s="21">
        <f>IF(AS47="",0,VLOOKUP(AS47,Pointage[#All],2,FALSE)*AT$25)</f>
        <v>0</v>
      </c>
      <c r="AU47" s="22">
        <f t="shared" si="53"/>
        <v>0</v>
      </c>
      <c r="AV47" s="7"/>
      <c r="AW47" s="21" t="str">
        <f t="shared" si="69"/>
        <v/>
      </c>
      <c r="AX47" s="21">
        <f>IF(AW47="",0,VLOOKUP(AW47,Pointage[#All],2,FALSE)*AX$25)</f>
        <v>0</v>
      </c>
      <c r="AY47" s="9"/>
      <c r="AZ47" s="21" t="str">
        <f t="shared" si="70"/>
        <v/>
      </c>
      <c r="BA47" s="21">
        <f>IF(AZ47="",0,VLOOKUP(AZ47,Pointage[#All],2,FALSE)*BA$25)</f>
        <v>0</v>
      </c>
      <c r="BB47" s="9"/>
      <c r="BC47" s="21" t="str">
        <f t="shared" si="54"/>
        <v/>
      </c>
      <c r="BD47" s="21">
        <f>IF(BC47="",0,VLOOKUP(BC47,Pointage[#All],2,FALSE)*BD$25)</f>
        <v>0</v>
      </c>
      <c r="BE47" s="22">
        <f t="shared" si="55"/>
        <v>0</v>
      </c>
    </row>
    <row r="48" spans="1:57" x14ac:dyDescent="0.25">
      <c r="A48" s="7"/>
      <c r="B48" s="9"/>
      <c r="C48" s="48"/>
      <c r="D48" s="48"/>
      <c r="E48" s="20">
        <f t="shared" si="47"/>
        <v>0</v>
      </c>
      <c r="F48" s="21" t="str">
        <f t="shared" si="48"/>
        <v/>
      </c>
      <c r="G48" s="21" t="str">
        <f t="shared" si="49"/>
        <v/>
      </c>
      <c r="H48" s="7"/>
      <c r="I48" s="21" t="str">
        <f t="shared" si="56"/>
        <v/>
      </c>
      <c r="J48" s="21">
        <f>IF(I48="",0,VLOOKUP(I48,Pointage[#All],2,FALSE)*J$25)</f>
        <v>0</v>
      </c>
      <c r="K48" s="9"/>
      <c r="L48" s="21" t="str">
        <f t="shared" si="57"/>
        <v/>
      </c>
      <c r="M48" s="21">
        <f>IF(L48="",0,VLOOKUP(L48,Pointage[#All],2,FALSE)*M$25)</f>
        <v>0</v>
      </c>
      <c r="N48" s="9"/>
      <c r="O48" s="21" t="str">
        <f t="shared" si="71"/>
        <v/>
      </c>
      <c r="P48" s="21">
        <f>IF(O48="",0,VLOOKUP(O48,Pointage[#All],2,FALSE)*P$25)</f>
        <v>0</v>
      </c>
      <c r="Q48" s="22">
        <f t="shared" si="50"/>
        <v>0</v>
      </c>
      <c r="R48" s="7"/>
      <c r="S48" s="21" t="str">
        <f t="shared" si="59"/>
        <v/>
      </c>
      <c r="T48" s="21">
        <f>IF(S48="",0,VLOOKUP(S48,Pointage[#All],2,FALSE)*T$25)</f>
        <v>0</v>
      </c>
      <c r="U48" s="9"/>
      <c r="V48" s="21" t="str">
        <f t="shared" si="60"/>
        <v/>
      </c>
      <c r="W48" s="21">
        <f>IF(V48="",0,VLOOKUP(V48,Pointage[#All],2,FALSE)*W$25)</f>
        <v>0</v>
      </c>
      <c r="X48" s="9"/>
      <c r="Y48" s="21" t="str">
        <f t="shared" si="61"/>
        <v/>
      </c>
      <c r="Z48" s="21">
        <f>IF(Y48="",0,VLOOKUP(Y48,Pointage[#All],2,FALSE)*Z$25)</f>
        <v>0</v>
      </c>
      <c r="AA48" s="22">
        <f t="shared" si="51"/>
        <v>0</v>
      </c>
      <c r="AB48" s="7"/>
      <c r="AC48" s="21" t="str">
        <f t="shared" si="62"/>
        <v/>
      </c>
      <c r="AD48" s="21">
        <f>IF(AC48="",0,VLOOKUP(AC48,Pointage[#All],2,FALSE)*AD$25)</f>
        <v>0</v>
      </c>
      <c r="AE48" s="9"/>
      <c r="AF48" s="21" t="str">
        <f t="shared" si="63"/>
        <v/>
      </c>
      <c r="AG48" s="21">
        <f>IF(AF48="",0,VLOOKUP(AF48,Pointage[#All],2,FALSE)*AG$25)</f>
        <v>0</v>
      </c>
      <c r="AH48" s="9"/>
      <c r="AI48" s="21" t="str">
        <f t="shared" si="64"/>
        <v/>
      </c>
      <c r="AJ48" s="21">
        <f>IF(AI48="",0,VLOOKUP(AI48,Pointage[#All],2,FALSE)*AJ$25)</f>
        <v>0</v>
      </c>
      <c r="AK48" s="22">
        <f t="shared" si="52"/>
        <v>0</v>
      </c>
      <c r="AL48" s="7"/>
      <c r="AM48" s="21" t="str">
        <f t="shared" si="65"/>
        <v/>
      </c>
      <c r="AN48" s="21">
        <f>IF(AM48="",0,VLOOKUP(AM48,Pointage[#All],2,FALSE)*AN$25)</f>
        <v>0</v>
      </c>
      <c r="AO48" s="9"/>
      <c r="AP48" s="21" t="str">
        <f t="shared" si="66"/>
        <v/>
      </c>
      <c r="AQ48" s="21">
        <f>IF(AP48="",0,VLOOKUP(AP48,Pointage[#All],2,FALSE)*AQ$25)</f>
        <v>0</v>
      </c>
      <c r="AR48" s="9"/>
      <c r="AS48" s="21" t="str">
        <f t="shared" si="67"/>
        <v/>
      </c>
      <c r="AT48" s="21">
        <f>IF(AS48="",0,VLOOKUP(AS48,Pointage[#All],2,FALSE)*AT$25)</f>
        <v>0</v>
      </c>
      <c r="AU48" s="22">
        <f t="shared" si="53"/>
        <v>0</v>
      </c>
      <c r="AV48" s="7"/>
      <c r="AW48" s="21" t="str">
        <f t="shared" si="69"/>
        <v/>
      </c>
      <c r="AX48" s="21">
        <f>IF(AW48="",0,VLOOKUP(AW48,Pointage[#All],2,FALSE)*AX$25)</f>
        <v>0</v>
      </c>
      <c r="AY48" s="9"/>
      <c r="AZ48" s="21" t="str">
        <f t="shared" si="70"/>
        <v/>
      </c>
      <c r="BA48" s="21">
        <f>IF(AZ48="",0,VLOOKUP(AZ48,Pointage[#All],2,FALSE)*BA$25)</f>
        <v>0</v>
      </c>
      <c r="BB48" s="9"/>
      <c r="BC48" s="21" t="str">
        <f t="shared" si="54"/>
        <v/>
      </c>
      <c r="BD48" s="21">
        <f>IF(BC48="",0,VLOOKUP(BC48,Pointage[#All],2,FALSE)*BD$25)</f>
        <v>0</v>
      </c>
      <c r="BE48" s="22">
        <f t="shared" si="55"/>
        <v>0</v>
      </c>
    </row>
    <row r="49" spans="1:57" x14ac:dyDescent="0.25">
      <c r="A49" s="7"/>
      <c r="B49" s="9"/>
      <c r="C49" s="48"/>
      <c r="D49" s="48"/>
      <c r="E49" s="20">
        <f t="shared" si="47"/>
        <v>0</v>
      </c>
      <c r="F49" s="21" t="str">
        <f t="shared" si="48"/>
        <v/>
      </c>
      <c r="G49" s="21" t="str">
        <f t="shared" si="49"/>
        <v/>
      </c>
      <c r="H49" s="7"/>
      <c r="I49" s="21" t="str">
        <f t="shared" si="56"/>
        <v/>
      </c>
      <c r="J49" s="21">
        <f>IF(I49="",0,VLOOKUP(I49,Pointage[#All],2,FALSE)*J$25)</f>
        <v>0</v>
      </c>
      <c r="K49" s="9"/>
      <c r="L49" s="21" t="str">
        <f t="shared" si="57"/>
        <v/>
      </c>
      <c r="M49" s="21">
        <f>IF(L49="",0,VLOOKUP(L49,Pointage[#All],2,FALSE)*M$25)</f>
        <v>0</v>
      </c>
      <c r="N49" s="9"/>
      <c r="O49" s="21" t="str">
        <f t="shared" si="71"/>
        <v/>
      </c>
      <c r="P49" s="21">
        <f>IF(O49="",0,VLOOKUP(O49,Pointage[#All],2,FALSE)*P$25)</f>
        <v>0</v>
      </c>
      <c r="Q49" s="22">
        <f t="shared" si="50"/>
        <v>0</v>
      </c>
      <c r="R49" s="7"/>
      <c r="S49" s="21" t="str">
        <f t="shared" si="59"/>
        <v/>
      </c>
      <c r="T49" s="21">
        <f>IF(S49="",0,VLOOKUP(S49,Pointage[#All],2,FALSE)*T$25)</f>
        <v>0</v>
      </c>
      <c r="U49" s="9"/>
      <c r="V49" s="21" t="str">
        <f t="shared" si="60"/>
        <v/>
      </c>
      <c r="W49" s="21">
        <f>IF(V49="",0,VLOOKUP(V49,Pointage[#All],2,FALSE)*W$25)</f>
        <v>0</v>
      </c>
      <c r="X49" s="9"/>
      <c r="Y49" s="21" t="str">
        <f t="shared" si="61"/>
        <v/>
      </c>
      <c r="Z49" s="21">
        <f>IF(Y49="",0,VLOOKUP(Y49,Pointage[#All],2,FALSE)*Z$25)</f>
        <v>0</v>
      </c>
      <c r="AA49" s="22">
        <f t="shared" si="51"/>
        <v>0</v>
      </c>
      <c r="AB49" s="7"/>
      <c r="AC49" s="21" t="str">
        <f t="shared" si="62"/>
        <v/>
      </c>
      <c r="AD49" s="21">
        <f>IF(AC49="",0,VLOOKUP(AC49,Pointage[#All],2,FALSE)*AD$25)</f>
        <v>0</v>
      </c>
      <c r="AE49" s="9"/>
      <c r="AF49" s="21" t="str">
        <f t="shared" si="63"/>
        <v/>
      </c>
      <c r="AG49" s="21">
        <f>IF(AF49="",0,VLOOKUP(AF49,Pointage[#All],2,FALSE)*AG$25)</f>
        <v>0</v>
      </c>
      <c r="AH49" s="9"/>
      <c r="AI49" s="21" t="str">
        <f t="shared" si="64"/>
        <v/>
      </c>
      <c r="AJ49" s="21">
        <f>IF(AI49="",0,VLOOKUP(AI49,Pointage[#All],2,FALSE)*AJ$25)</f>
        <v>0</v>
      </c>
      <c r="AK49" s="22">
        <f t="shared" si="52"/>
        <v>0</v>
      </c>
      <c r="AL49" s="7"/>
      <c r="AM49" s="21" t="str">
        <f t="shared" si="65"/>
        <v/>
      </c>
      <c r="AN49" s="21">
        <f>IF(AM49="",0,VLOOKUP(AM49,Pointage[#All],2,FALSE)*AN$25)</f>
        <v>0</v>
      </c>
      <c r="AO49" s="9"/>
      <c r="AP49" s="21" t="str">
        <f t="shared" si="66"/>
        <v/>
      </c>
      <c r="AQ49" s="21">
        <f>IF(AP49="",0,VLOOKUP(AP49,Pointage[#All],2,FALSE)*AQ$25)</f>
        <v>0</v>
      </c>
      <c r="AR49" s="9"/>
      <c r="AS49" s="21" t="str">
        <f t="shared" si="67"/>
        <v/>
      </c>
      <c r="AT49" s="21">
        <f>IF(AS49="",0,VLOOKUP(AS49,Pointage[#All],2,FALSE)*AT$25)</f>
        <v>0</v>
      </c>
      <c r="AU49" s="22">
        <f t="shared" si="53"/>
        <v>0</v>
      </c>
      <c r="AV49" s="7"/>
      <c r="AW49" s="21" t="str">
        <f t="shared" si="69"/>
        <v/>
      </c>
      <c r="AX49" s="21">
        <f>IF(AW49="",0,VLOOKUP(AW49,Pointage[#All],2,FALSE)*AX$25)</f>
        <v>0</v>
      </c>
      <c r="AY49" s="9"/>
      <c r="AZ49" s="21" t="str">
        <f t="shared" si="70"/>
        <v/>
      </c>
      <c r="BA49" s="21">
        <f>IF(AZ49="",0,VLOOKUP(AZ49,Pointage[#All],2,FALSE)*BA$25)</f>
        <v>0</v>
      </c>
      <c r="BB49" s="9"/>
      <c r="BC49" s="21" t="str">
        <f t="shared" si="54"/>
        <v/>
      </c>
      <c r="BD49" s="21">
        <f>IF(BC49="",0,VLOOKUP(BC49,Pointage[#All],2,FALSE)*BD$25)</f>
        <v>0</v>
      </c>
      <c r="BE49" s="22">
        <f t="shared" si="55"/>
        <v>0</v>
      </c>
    </row>
    <row r="50" spans="1:57" x14ac:dyDescent="0.25">
      <c r="A50" s="8"/>
      <c r="B50" s="48"/>
      <c r="C50" s="48"/>
      <c r="D50" s="48"/>
      <c r="E50" s="20">
        <f t="shared" si="47"/>
        <v>0</v>
      </c>
      <c r="F50" s="21" t="str">
        <f t="shared" si="48"/>
        <v/>
      </c>
      <c r="G50" s="21" t="str">
        <f t="shared" si="49"/>
        <v/>
      </c>
      <c r="H50" s="7"/>
      <c r="I50" s="21" t="str">
        <f t="shared" si="56"/>
        <v/>
      </c>
      <c r="J50" s="21">
        <f>IF(I50="",0,VLOOKUP(I50,Pointage[#All],2,FALSE)*J$25)</f>
        <v>0</v>
      </c>
      <c r="K50" s="9"/>
      <c r="L50" s="21" t="str">
        <f t="shared" si="57"/>
        <v/>
      </c>
      <c r="M50" s="21">
        <f>IF(L50="",0,VLOOKUP(L50,Pointage[#All],2,FALSE)*M$25)</f>
        <v>0</v>
      </c>
      <c r="N50" s="9"/>
      <c r="O50" s="21" t="str">
        <f t="shared" si="71"/>
        <v/>
      </c>
      <c r="P50" s="21">
        <f>IF(O50="",0,VLOOKUP(O50,Pointage[#All],2,FALSE)*P$25)</f>
        <v>0</v>
      </c>
      <c r="Q50" s="22">
        <f t="shared" si="50"/>
        <v>0</v>
      </c>
      <c r="R50" s="7"/>
      <c r="S50" s="21" t="str">
        <f t="shared" si="59"/>
        <v/>
      </c>
      <c r="T50" s="21">
        <f>IF(S50="",0,VLOOKUP(S50,Pointage[#All],2,FALSE)*T$25)</f>
        <v>0</v>
      </c>
      <c r="U50" s="9"/>
      <c r="V50" s="21" t="str">
        <f t="shared" si="60"/>
        <v/>
      </c>
      <c r="W50" s="21">
        <f>IF(V50="",0,VLOOKUP(V50,Pointage[#All],2,FALSE)*W$25)</f>
        <v>0</v>
      </c>
      <c r="X50" s="9"/>
      <c r="Y50" s="21" t="str">
        <f t="shared" si="61"/>
        <v/>
      </c>
      <c r="Z50" s="21">
        <f>IF(Y50="",0,VLOOKUP(Y50,Pointage[#All],2,FALSE)*Z$25)</f>
        <v>0</v>
      </c>
      <c r="AA50" s="22">
        <f t="shared" si="51"/>
        <v>0</v>
      </c>
      <c r="AB50" s="7"/>
      <c r="AC50" s="21" t="str">
        <f t="shared" si="62"/>
        <v/>
      </c>
      <c r="AD50" s="21">
        <f>IF(AC50="",0,VLOOKUP(AC50,Pointage[#All],2,FALSE)*AD$25)</f>
        <v>0</v>
      </c>
      <c r="AE50" s="9"/>
      <c r="AF50" s="21" t="str">
        <f t="shared" si="63"/>
        <v/>
      </c>
      <c r="AG50" s="21">
        <f>IF(AF50="",0,VLOOKUP(AF50,Pointage[#All],2,FALSE)*AG$25)</f>
        <v>0</v>
      </c>
      <c r="AH50" s="9"/>
      <c r="AI50" s="21" t="str">
        <f t="shared" si="64"/>
        <v/>
      </c>
      <c r="AJ50" s="21">
        <f>IF(AI50="",0,VLOOKUP(AI50,Pointage[#All],2,FALSE)*AJ$25)</f>
        <v>0</v>
      </c>
      <c r="AK50" s="22">
        <f t="shared" si="52"/>
        <v>0</v>
      </c>
      <c r="AL50" s="7"/>
      <c r="AM50" s="21" t="str">
        <f t="shared" si="65"/>
        <v/>
      </c>
      <c r="AN50" s="21">
        <f>IF(AM50="",0,VLOOKUP(AM50,Pointage[#All],2,FALSE)*AN$25)</f>
        <v>0</v>
      </c>
      <c r="AO50" s="9"/>
      <c r="AP50" s="21" t="str">
        <f t="shared" si="66"/>
        <v/>
      </c>
      <c r="AQ50" s="21">
        <f>IF(AP50="",0,VLOOKUP(AP50,Pointage[#All],2,FALSE)*AQ$25)</f>
        <v>0</v>
      </c>
      <c r="AR50" s="9"/>
      <c r="AS50" s="21" t="str">
        <f t="shared" si="67"/>
        <v/>
      </c>
      <c r="AT50" s="21">
        <f>IF(AS50="",0,VLOOKUP(AS50,Pointage[#All],2,FALSE)*AT$25)</f>
        <v>0</v>
      </c>
      <c r="AU50" s="22">
        <f t="shared" si="53"/>
        <v>0</v>
      </c>
      <c r="AV50" s="7"/>
      <c r="AW50" s="21" t="str">
        <f t="shared" si="69"/>
        <v/>
      </c>
      <c r="AX50" s="21">
        <f>IF(AW50="",0,VLOOKUP(AW50,Pointage[#All],2,FALSE)*AX$25)</f>
        <v>0</v>
      </c>
      <c r="AY50" s="9"/>
      <c r="AZ50" s="21" t="str">
        <f t="shared" si="70"/>
        <v/>
      </c>
      <c r="BA50" s="21">
        <f>IF(AZ50="",0,VLOOKUP(AZ50,Pointage[#All],2,FALSE)*BA$25)</f>
        <v>0</v>
      </c>
      <c r="BB50" s="9"/>
      <c r="BC50" s="21" t="str">
        <f t="shared" si="54"/>
        <v/>
      </c>
      <c r="BD50" s="21">
        <f>IF(BC50="",0,VLOOKUP(BC50,Pointage[#All],2,FALSE)*BD$25)</f>
        <v>0</v>
      </c>
      <c r="BE50" s="22">
        <f t="shared" si="55"/>
        <v>0</v>
      </c>
    </row>
    <row r="51" spans="1:57" x14ac:dyDescent="0.25">
      <c r="A51" s="73" t="s">
        <v>31</v>
      </c>
      <c r="B51" s="74"/>
      <c r="C51" s="74"/>
      <c r="D51" s="74"/>
      <c r="E51" s="74"/>
      <c r="F51" s="74"/>
      <c r="G51" s="75"/>
      <c r="H51" s="2" t="s">
        <v>22</v>
      </c>
      <c r="I51" s="19" t="s">
        <v>23</v>
      </c>
      <c r="J51" s="10">
        <v>1</v>
      </c>
      <c r="K51" s="1" t="s">
        <v>24</v>
      </c>
      <c r="L51" s="19" t="s">
        <v>23</v>
      </c>
      <c r="M51" s="10">
        <v>1</v>
      </c>
      <c r="N51" s="1" t="s">
        <v>25</v>
      </c>
      <c r="O51" s="19" t="s">
        <v>23</v>
      </c>
      <c r="P51" s="10">
        <v>1</v>
      </c>
      <c r="Q51" s="69" t="s">
        <v>26</v>
      </c>
      <c r="R51" s="2" t="s">
        <v>22</v>
      </c>
      <c r="S51" s="19" t="s">
        <v>23</v>
      </c>
      <c r="T51" s="16"/>
      <c r="U51" s="1" t="s">
        <v>24</v>
      </c>
      <c r="V51" s="19" t="s">
        <v>23</v>
      </c>
      <c r="W51" s="16"/>
      <c r="X51" s="1" t="s">
        <v>25</v>
      </c>
      <c r="Y51" s="19" t="s">
        <v>23</v>
      </c>
      <c r="Z51" s="16"/>
      <c r="AA51" s="69" t="s">
        <v>26</v>
      </c>
      <c r="AB51" s="2" t="s">
        <v>22</v>
      </c>
      <c r="AC51" s="19" t="s">
        <v>23</v>
      </c>
      <c r="AD51" s="10"/>
      <c r="AE51" s="1" t="s">
        <v>24</v>
      </c>
      <c r="AF51" s="19" t="s">
        <v>23</v>
      </c>
      <c r="AG51" s="10"/>
      <c r="AH51" s="1" t="s">
        <v>25</v>
      </c>
      <c r="AI51" s="19" t="s">
        <v>23</v>
      </c>
      <c r="AJ51" s="10"/>
      <c r="AK51" s="69" t="s">
        <v>26</v>
      </c>
      <c r="AL51" s="2" t="s">
        <v>22</v>
      </c>
      <c r="AM51" s="19" t="s">
        <v>23</v>
      </c>
      <c r="AN51" s="16"/>
      <c r="AO51" s="1" t="s">
        <v>24</v>
      </c>
      <c r="AP51" s="19" t="s">
        <v>23</v>
      </c>
      <c r="AQ51" s="16"/>
      <c r="AR51" s="1" t="s">
        <v>25</v>
      </c>
      <c r="AS51" s="19" t="s">
        <v>23</v>
      </c>
      <c r="AT51" s="16"/>
      <c r="AU51" s="69" t="s">
        <v>26</v>
      </c>
      <c r="AV51" s="2" t="s">
        <v>22</v>
      </c>
      <c r="AW51" s="19" t="s">
        <v>23</v>
      </c>
      <c r="AX51" s="10"/>
      <c r="AY51" s="1" t="s">
        <v>24</v>
      </c>
      <c r="AZ51" s="19" t="s">
        <v>23</v>
      </c>
      <c r="BA51" s="10"/>
      <c r="BB51" s="1" t="s">
        <v>25</v>
      </c>
      <c r="BC51" s="19" t="s">
        <v>23</v>
      </c>
      <c r="BD51" s="10"/>
      <c r="BE51" s="69" t="s">
        <v>26</v>
      </c>
    </row>
    <row r="52" spans="1:57" x14ac:dyDescent="0.25">
      <c r="A52" s="76"/>
      <c r="B52" s="77"/>
      <c r="C52" s="77"/>
      <c r="D52" s="77"/>
      <c r="E52" s="77"/>
      <c r="F52" s="77"/>
      <c r="G52" s="78"/>
      <c r="H52" s="2" t="s">
        <v>27</v>
      </c>
      <c r="I52" s="1" t="s">
        <v>28</v>
      </c>
      <c r="J52" s="1" t="s">
        <v>29</v>
      </c>
      <c r="K52" s="1" t="s">
        <v>27</v>
      </c>
      <c r="L52" s="1" t="s">
        <v>28</v>
      </c>
      <c r="M52" s="1" t="s">
        <v>29</v>
      </c>
      <c r="N52" s="1" t="s">
        <v>27</v>
      </c>
      <c r="O52" s="1" t="s">
        <v>28</v>
      </c>
      <c r="P52" s="1" t="s">
        <v>29</v>
      </c>
      <c r="Q52" s="69"/>
      <c r="R52" s="2" t="s">
        <v>27</v>
      </c>
      <c r="S52" s="1" t="s">
        <v>28</v>
      </c>
      <c r="T52" s="1" t="s">
        <v>29</v>
      </c>
      <c r="U52" s="1" t="s">
        <v>27</v>
      </c>
      <c r="V52" s="1" t="s">
        <v>28</v>
      </c>
      <c r="W52" s="1" t="s">
        <v>29</v>
      </c>
      <c r="X52" s="1" t="s">
        <v>27</v>
      </c>
      <c r="Y52" s="1" t="s">
        <v>28</v>
      </c>
      <c r="Z52" s="1" t="s">
        <v>29</v>
      </c>
      <c r="AA52" s="69"/>
      <c r="AB52" s="2" t="s">
        <v>27</v>
      </c>
      <c r="AC52" s="1" t="s">
        <v>28</v>
      </c>
      <c r="AD52" s="1" t="s">
        <v>29</v>
      </c>
      <c r="AE52" s="1" t="s">
        <v>27</v>
      </c>
      <c r="AF52" s="1" t="s">
        <v>28</v>
      </c>
      <c r="AG52" s="1" t="s">
        <v>29</v>
      </c>
      <c r="AH52" s="1" t="s">
        <v>27</v>
      </c>
      <c r="AI52" s="1" t="s">
        <v>28</v>
      </c>
      <c r="AJ52" s="1" t="s">
        <v>29</v>
      </c>
      <c r="AK52" s="69"/>
      <c r="AL52" s="2" t="s">
        <v>27</v>
      </c>
      <c r="AM52" s="1" t="s">
        <v>28</v>
      </c>
      <c r="AN52" s="1" t="s">
        <v>29</v>
      </c>
      <c r="AO52" s="1" t="s">
        <v>27</v>
      </c>
      <c r="AP52" s="1" t="s">
        <v>28</v>
      </c>
      <c r="AQ52" s="1" t="s">
        <v>29</v>
      </c>
      <c r="AR52" s="1" t="s">
        <v>27</v>
      </c>
      <c r="AS52" s="1" t="s">
        <v>28</v>
      </c>
      <c r="AT52" s="1" t="s">
        <v>29</v>
      </c>
      <c r="AU52" s="69"/>
      <c r="AV52" s="2" t="s">
        <v>27</v>
      </c>
      <c r="AW52" s="1" t="s">
        <v>28</v>
      </c>
      <c r="AX52" s="1" t="s">
        <v>29</v>
      </c>
      <c r="AY52" s="1" t="s">
        <v>27</v>
      </c>
      <c r="AZ52" s="1" t="s">
        <v>28</v>
      </c>
      <c r="BA52" s="1" t="s">
        <v>29</v>
      </c>
      <c r="BB52" s="1" t="s">
        <v>27</v>
      </c>
      <c r="BC52" s="1" t="s">
        <v>28</v>
      </c>
      <c r="BD52" s="1" t="s">
        <v>29</v>
      </c>
      <c r="BE52" s="69"/>
    </row>
    <row r="53" spans="1:57" x14ac:dyDescent="0.25">
      <c r="A53" s="7">
        <v>1801</v>
      </c>
      <c r="B53" s="26" t="s">
        <v>57</v>
      </c>
      <c r="C53" s="48"/>
      <c r="D53" s="48" t="s">
        <v>58</v>
      </c>
      <c r="E53" s="20">
        <f t="shared" ref="E53:E81" si="72">Q53+AA53++AK53+AU53+BE53</f>
        <v>18</v>
      </c>
      <c r="F53" s="21">
        <f t="shared" ref="F53:F81" si="73">IF(E53=0,"",RANK(E53,E$53:E$81,0))</f>
        <v>1</v>
      </c>
      <c r="G53" s="21" t="str">
        <f t="shared" ref="G53:G62" si="74">IF(F53=1,"Or",IF(F53=2,"Argent",IF(F53=3,"Bronze","")))</f>
        <v>Or</v>
      </c>
      <c r="H53" s="7">
        <v>62.186999999999998</v>
      </c>
      <c r="I53" s="21">
        <f t="shared" ref="I53:I76" si="75">IF(H53=0,"",RANK(H53,H$53:H$81,0))</f>
        <v>1</v>
      </c>
      <c r="J53" s="21">
        <f>IF(I53="",0,VLOOKUP(I53,Pointage[#All],2,FALSE)*J$51)</f>
        <v>6</v>
      </c>
      <c r="K53" s="9">
        <v>60.936999999999998</v>
      </c>
      <c r="L53" s="21">
        <f t="shared" ref="L53:L62" si="76">IF(K53=0,"",RANK(K53,K$53:K$81,0))</f>
        <v>1</v>
      </c>
      <c r="M53" s="21">
        <f>IF(L53="",0,VLOOKUP(L53,Pointage[#All],2,FALSE)*M$51)</f>
        <v>6</v>
      </c>
      <c r="N53" s="52">
        <v>61.25</v>
      </c>
      <c r="O53" s="21">
        <f t="shared" ref="O53:O62" si="77">IF(N53=0,"",RANK(N53,N$53:N$81,0))</f>
        <v>1</v>
      </c>
      <c r="P53" s="21">
        <f>IF(O53="",0,VLOOKUP(O53,Pointage[#All],2,FALSE)*P$51)</f>
        <v>6</v>
      </c>
      <c r="Q53" s="22">
        <f t="shared" ref="Q53:Q59" si="78">IF(J53="","",J53+M53+P53)</f>
        <v>18</v>
      </c>
      <c r="R53" s="7"/>
      <c r="S53" s="21" t="str">
        <f>IF(R53=0,"",RANK(R53,R$53:R$81,0))</f>
        <v/>
      </c>
      <c r="T53" s="21">
        <f>IF(S53="",0,VLOOKUP(S53,Pointage[#All],2,FALSE)*T$51)</f>
        <v>0</v>
      </c>
      <c r="U53" s="9"/>
      <c r="V53" s="21" t="str">
        <f t="shared" ref="V53:V61" si="79">IF(U53=0,"",RANK(U53,U$53:U$81,0))</f>
        <v/>
      </c>
      <c r="W53" s="21">
        <f>IF(V53="",0,VLOOKUP(V53,Pointage[#All],2,FALSE)*W$51)</f>
        <v>0</v>
      </c>
      <c r="X53" s="9"/>
      <c r="Y53" s="21" t="str">
        <f>IF(X53=0,"",RANK(X53,X$53:X$81,0))</f>
        <v/>
      </c>
      <c r="Z53" s="21">
        <f>IF(Y53="",0,VLOOKUP(Y53,Pointage[#All],2,FALSE)*Z$51)</f>
        <v>0</v>
      </c>
      <c r="AA53" s="22">
        <f t="shared" ref="AA53:AA61" si="80">IF(T53="","",T53+W53+Z53)</f>
        <v>0</v>
      </c>
      <c r="AB53" s="7"/>
      <c r="AC53" s="21" t="str">
        <f>IF(AB53=0,"",RANK(AB53,AB$53:AB$81,0))</f>
        <v/>
      </c>
      <c r="AD53" s="21">
        <f>IF(AC53="",0,VLOOKUP(AC53,Pointage[#All],2,FALSE)*AD$51)</f>
        <v>0</v>
      </c>
      <c r="AE53" s="9"/>
      <c r="AF53" s="21" t="str">
        <f>IF(AE53=0,"",RANK(AE53,AE$53:AE$81,0))</f>
        <v/>
      </c>
      <c r="AG53" s="21">
        <f>IF(AF53="",0,VLOOKUP(AF53,Pointage[#All],2,FALSE)*AG$51)</f>
        <v>0</v>
      </c>
      <c r="AH53" s="9"/>
      <c r="AI53" s="21" t="str">
        <f>IF(AH53=0,"",RANK(AH53,AH$53:AH$81,0))</f>
        <v/>
      </c>
      <c r="AJ53" s="21">
        <f>IF(AI53="",0,VLOOKUP(AI53,Pointage[#All],2,FALSE)*AJ$51)</f>
        <v>0</v>
      </c>
      <c r="AK53" s="22">
        <f t="shared" ref="AK53:AK81" si="81">IF(AD53="","",AD53+AG53+AJ53)</f>
        <v>0</v>
      </c>
      <c r="AL53" s="7"/>
      <c r="AM53" s="21" t="str">
        <f>IF(AL53=0,"",RANK(AL53,AL$53:AL$81,0))</f>
        <v/>
      </c>
      <c r="AN53" s="21">
        <f>IF(AM53="",0,VLOOKUP(AM53,Pointage[#All],2,FALSE)*AN$51)</f>
        <v>0</v>
      </c>
      <c r="AO53" s="9"/>
      <c r="AP53" s="21" t="str">
        <f>IF(AO53=0,"",RANK(AO53,AO$53:AO$81,0))</f>
        <v/>
      </c>
      <c r="AQ53" s="21">
        <f>IF(AP53="",0,VLOOKUP(AP53,Pointage[#All],2,FALSE)*AQ$51)</f>
        <v>0</v>
      </c>
      <c r="AR53" s="9"/>
      <c r="AS53" s="21" t="str">
        <f>IF(AR53=0,"",RANK(AR53,AR$53:AR$81,0))</f>
        <v/>
      </c>
      <c r="AT53" s="21">
        <f>IF(AS53="",0,VLOOKUP(AS53,Pointage[#All],2,FALSE)*AT$51)</f>
        <v>0</v>
      </c>
      <c r="AU53" s="22">
        <f t="shared" ref="AU53:AU81" si="82">IF(AN53="","",AN53+AQ53+AT53)</f>
        <v>0</v>
      </c>
      <c r="AV53" s="7"/>
      <c r="AW53" s="21" t="str">
        <f t="shared" ref="AW53:AW81" si="83">IF(AV53=0,"",RANK(AV53,AV$53:AV$81,0))</f>
        <v/>
      </c>
      <c r="AX53" s="21">
        <f>IF(AW53="",0,VLOOKUP(AW53,Pointage[#All],2,FALSE)*AX$51)</f>
        <v>0</v>
      </c>
      <c r="AY53" s="9"/>
      <c r="AZ53" s="21" t="str">
        <f t="shared" ref="AZ53:AZ81" si="84">IF(AY53=0,"",RANK(AY53,AY$53:AY$81,0))</f>
        <v/>
      </c>
      <c r="BA53" s="21">
        <f>IF(AZ53="",0,VLOOKUP(AZ53,Pointage[#All],2,FALSE)*BA$51)</f>
        <v>0</v>
      </c>
      <c r="BB53" s="9"/>
      <c r="BC53" s="21" t="str">
        <f t="shared" ref="BC53:BC81" si="85">IF(BB53=0,"",RANK(BB53,BB$53:BB$81,0))</f>
        <v/>
      </c>
      <c r="BD53" s="21">
        <f>IF(BC53="",0,VLOOKUP(BC53,Pointage[#All],2,FALSE)*BD$51)</f>
        <v>0</v>
      </c>
      <c r="BE53" s="22">
        <f t="shared" ref="BE53:BE81" si="86">IF(AX53="","",AX53+BA53+BD53)*1.25</f>
        <v>0</v>
      </c>
    </row>
    <row r="54" spans="1:57" x14ac:dyDescent="0.25">
      <c r="A54" s="7"/>
      <c r="B54" s="26"/>
      <c r="C54" s="48"/>
      <c r="D54" s="48"/>
      <c r="E54" s="20">
        <f t="shared" si="72"/>
        <v>0</v>
      </c>
      <c r="F54" s="21" t="str">
        <f t="shared" si="73"/>
        <v/>
      </c>
      <c r="G54" s="21" t="str">
        <f t="shared" si="74"/>
        <v/>
      </c>
      <c r="H54" s="7"/>
      <c r="I54" s="21" t="str">
        <f t="shared" si="75"/>
        <v/>
      </c>
      <c r="J54" s="21">
        <f>IF(I54="",0,VLOOKUP(I54,Pointage[#All],2,FALSE)*J$51)</f>
        <v>0</v>
      </c>
      <c r="K54" s="9"/>
      <c r="L54" s="21" t="str">
        <f t="shared" si="76"/>
        <v/>
      </c>
      <c r="M54" s="21">
        <f>IF(L54="",0,VLOOKUP(L54,Pointage[#All],2,FALSE)*M$51)</f>
        <v>0</v>
      </c>
      <c r="N54" s="9"/>
      <c r="O54" s="21" t="str">
        <f t="shared" si="77"/>
        <v/>
      </c>
      <c r="P54" s="21">
        <f>IF(O54="",0,VLOOKUP(O54,Pointage[#All],2,FALSE)*P$51)</f>
        <v>0</v>
      </c>
      <c r="Q54" s="22">
        <f t="shared" si="78"/>
        <v>0</v>
      </c>
      <c r="R54" s="7"/>
      <c r="S54" s="21" t="str">
        <f>IF(R54=0,"",RANK(R54,R$53:R$81,0))</f>
        <v/>
      </c>
      <c r="T54" s="21">
        <f>IF(S54="",0,VLOOKUP(S54,Pointage[#All],2,FALSE)*T$51)</f>
        <v>0</v>
      </c>
      <c r="U54" s="9"/>
      <c r="V54" s="21" t="str">
        <f t="shared" si="79"/>
        <v/>
      </c>
      <c r="W54" s="21">
        <f>IF(V54="",0,VLOOKUP(V54,Pointage[#All],2,FALSE)*W$51)</f>
        <v>0</v>
      </c>
      <c r="X54" s="9"/>
      <c r="Y54" s="21" t="str">
        <f>IF(X54=0,"",RANK(X54,X$53:X$81,0))</f>
        <v/>
      </c>
      <c r="Z54" s="21">
        <f>IF(Y54="",0,VLOOKUP(Y54,Pointage[#All],2,FALSE)*Z$51)</f>
        <v>0</v>
      </c>
      <c r="AA54" s="22">
        <f t="shared" si="80"/>
        <v>0</v>
      </c>
      <c r="AB54" s="7"/>
      <c r="AC54" s="21" t="str">
        <f t="shared" ref="AC54:AC81" si="87">IF(AB54=0,"",RANK(AB54,AB$53:AB$81,0))</f>
        <v/>
      </c>
      <c r="AD54" s="21">
        <f>IF(AC54="",0,VLOOKUP(AC54,Pointage[#All],2,FALSE)*AD$51)</f>
        <v>0</v>
      </c>
      <c r="AE54" s="9"/>
      <c r="AF54" s="21" t="str">
        <f t="shared" ref="AF54:AF81" si="88">IF(AE54=0,"",RANK(AE54,AE$53:AE$81,0))</f>
        <v/>
      </c>
      <c r="AG54" s="21">
        <f>IF(AF54="",0,VLOOKUP(AF54,Pointage[#All],2,FALSE)*AG$51)</f>
        <v>0</v>
      </c>
      <c r="AH54" s="9"/>
      <c r="AI54" s="21" t="str">
        <f t="shared" ref="AI54:AI81" si="89">IF(AH54=0,"",RANK(AH54,AH$53:AH$81,0))</f>
        <v/>
      </c>
      <c r="AJ54" s="21">
        <f>IF(AI54="",0,VLOOKUP(AI54,Pointage[#All],2,FALSE)*AJ$51)</f>
        <v>0</v>
      </c>
      <c r="AK54" s="22">
        <f t="shared" si="81"/>
        <v>0</v>
      </c>
      <c r="AL54" s="7"/>
      <c r="AM54" s="21" t="str">
        <f t="shared" ref="AM54:AM81" si="90">IF(AL54=0,"",RANK(AL54,AL$53:AL$81,0))</f>
        <v/>
      </c>
      <c r="AN54" s="21">
        <f>IF(AM54="",0,VLOOKUP(AM54,Pointage[#All],2,FALSE)*AN$51)</f>
        <v>0</v>
      </c>
      <c r="AO54" s="9"/>
      <c r="AP54" s="21" t="str">
        <f t="shared" ref="AP54:AP61" si="91">IF(AO54=0,"",RANK(AO54,AO$53:AO$81,0))</f>
        <v/>
      </c>
      <c r="AQ54" s="21">
        <f>IF(AP54="",0,VLOOKUP(AP54,Pointage[#All],2,FALSE)*AQ$51)</f>
        <v>0</v>
      </c>
      <c r="AR54" s="9"/>
      <c r="AS54" s="21" t="str">
        <f t="shared" ref="AS54:AS81" si="92">IF(AR54=0,"",RANK(AR54,AR$53:AR$81,0))</f>
        <v/>
      </c>
      <c r="AT54" s="21">
        <f>IF(AS54="",0,VLOOKUP(AS54,Pointage[#All],2,FALSE)*AT$51)</f>
        <v>0</v>
      </c>
      <c r="AU54" s="22">
        <f t="shared" si="82"/>
        <v>0</v>
      </c>
      <c r="AV54" s="7"/>
      <c r="AW54" s="21" t="str">
        <f t="shared" si="83"/>
        <v/>
      </c>
      <c r="AX54" s="21">
        <f>IF(AW54="",0,VLOOKUP(AW54,Pointage[#All],2,FALSE)*AX$51)</f>
        <v>0</v>
      </c>
      <c r="AY54" s="9"/>
      <c r="AZ54" s="21" t="str">
        <f t="shared" si="84"/>
        <v/>
      </c>
      <c r="BA54" s="21">
        <f>IF(AZ54="",0,VLOOKUP(AZ54,Pointage[#All],2,FALSE)*BA$51)</f>
        <v>0</v>
      </c>
      <c r="BB54" s="9"/>
      <c r="BC54" s="21" t="str">
        <f t="shared" si="85"/>
        <v/>
      </c>
      <c r="BD54" s="21">
        <f>IF(BC54="",0,VLOOKUP(BC54,Pointage[#All],2,FALSE)*BD$51)</f>
        <v>0</v>
      </c>
      <c r="BE54" s="22">
        <f t="shared" si="86"/>
        <v>0</v>
      </c>
    </row>
    <row r="55" spans="1:57" x14ac:dyDescent="0.25">
      <c r="A55" s="7"/>
      <c r="B55" s="26"/>
      <c r="C55" s="48"/>
      <c r="D55" s="48"/>
      <c r="E55" s="20">
        <f t="shared" si="72"/>
        <v>0</v>
      </c>
      <c r="F55" s="21" t="str">
        <f t="shared" si="73"/>
        <v/>
      </c>
      <c r="G55" s="21" t="str">
        <f t="shared" si="74"/>
        <v/>
      </c>
      <c r="H55" s="7"/>
      <c r="I55" s="21" t="str">
        <f t="shared" si="75"/>
        <v/>
      </c>
      <c r="J55" s="21">
        <f>IF(I55="",0,VLOOKUP(I55,Pointage[#All],2,FALSE)*J$51)</f>
        <v>0</v>
      </c>
      <c r="K55" s="9"/>
      <c r="L55" s="21" t="str">
        <f t="shared" si="76"/>
        <v/>
      </c>
      <c r="M55" s="21">
        <f>IF(L55="",0,VLOOKUP(L55,Pointage[#All],2,FALSE)*M$51)</f>
        <v>0</v>
      </c>
      <c r="N55" s="9"/>
      <c r="O55" s="21" t="str">
        <f t="shared" si="77"/>
        <v/>
      </c>
      <c r="P55" s="21">
        <f>IF(O55="",0,VLOOKUP(O55,Pointage[#All],2,FALSE)*P$51)</f>
        <v>0</v>
      </c>
      <c r="Q55" s="22">
        <f t="shared" si="78"/>
        <v>0</v>
      </c>
      <c r="R55" s="7"/>
      <c r="S55" s="21" t="str">
        <f>IF(R55=0,"",RANK(R55,R$53:R$81,0))</f>
        <v/>
      </c>
      <c r="T55" s="21">
        <f>IF(S55="",0,VLOOKUP(S55,Pointage[#All],2,FALSE)*T$51)</f>
        <v>0</v>
      </c>
      <c r="U55" s="9"/>
      <c r="V55" s="21" t="str">
        <f t="shared" si="79"/>
        <v/>
      </c>
      <c r="W55" s="21">
        <f>IF(V55="",0,VLOOKUP(V55,Pointage[#All],2,FALSE)*W$51)</f>
        <v>0</v>
      </c>
      <c r="X55" s="9"/>
      <c r="Y55" s="21" t="str">
        <f>IF(X55=0,"",RANK(X55,X$53:X$81,0))</f>
        <v/>
      </c>
      <c r="Z55" s="21">
        <f>IF(Y55="",0,VLOOKUP(Y55,Pointage[#All],2,FALSE)*Z$51)</f>
        <v>0</v>
      </c>
      <c r="AA55" s="22">
        <f t="shared" si="80"/>
        <v>0</v>
      </c>
      <c r="AB55" s="7"/>
      <c r="AC55" s="21" t="str">
        <f t="shared" si="87"/>
        <v/>
      </c>
      <c r="AD55" s="21">
        <f>IF(AC55="",0,VLOOKUP(AC55,Pointage[#All],2,FALSE)*AD$51)</f>
        <v>0</v>
      </c>
      <c r="AE55" s="9"/>
      <c r="AF55" s="21" t="str">
        <f t="shared" si="88"/>
        <v/>
      </c>
      <c r="AG55" s="21">
        <f>IF(AF55="",0,VLOOKUP(AF55,Pointage[#All],2,FALSE)*AG$51)</f>
        <v>0</v>
      </c>
      <c r="AH55" s="9"/>
      <c r="AI55" s="21" t="str">
        <f t="shared" si="89"/>
        <v/>
      </c>
      <c r="AJ55" s="21">
        <f>IF(AI55="",0,VLOOKUP(AI55,Pointage[#All],2,FALSE)*AJ$51)</f>
        <v>0</v>
      </c>
      <c r="AK55" s="22">
        <f t="shared" si="81"/>
        <v>0</v>
      </c>
      <c r="AL55" s="7"/>
      <c r="AM55" s="21" t="str">
        <f t="shared" si="90"/>
        <v/>
      </c>
      <c r="AN55" s="21">
        <f>IF(AM55="",0,VLOOKUP(AM55,Pointage[#All],2,FALSE)*AN$51)</f>
        <v>0</v>
      </c>
      <c r="AO55" s="9"/>
      <c r="AP55" s="21" t="str">
        <f t="shared" si="91"/>
        <v/>
      </c>
      <c r="AQ55" s="21">
        <f>IF(AP55="",0,VLOOKUP(AP55,Pointage[#All],2,FALSE)*AQ$51)</f>
        <v>0</v>
      </c>
      <c r="AR55" s="9"/>
      <c r="AS55" s="21" t="str">
        <f t="shared" si="92"/>
        <v/>
      </c>
      <c r="AT55" s="21">
        <f>IF(AS55="",0,VLOOKUP(AS55,Pointage[#All],2,FALSE)*AT$51)</f>
        <v>0</v>
      </c>
      <c r="AU55" s="22">
        <f t="shared" si="82"/>
        <v>0</v>
      </c>
      <c r="AV55" s="7"/>
      <c r="AW55" s="21" t="str">
        <f t="shared" si="83"/>
        <v/>
      </c>
      <c r="AX55" s="21">
        <f>IF(AW55="",0,VLOOKUP(AW55,Pointage[#All],2,FALSE)*AX$51)</f>
        <v>0</v>
      </c>
      <c r="AY55" s="9"/>
      <c r="AZ55" s="21" t="str">
        <f t="shared" si="84"/>
        <v/>
      </c>
      <c r="BA55" s="21">
        <f>IF(AZ55="",0,VLOOKUP(AZ55,Pointage[#All],2,FALSE)*BA$51)</f>
        <v>0</v>
      </c>
      <c r="BB55" s="9"/>
      <c r="BC55" s="21" t="str">
        <f t="shared" si="85"/>
        <v/>
      </c>
      <c r="BD55" s="21">
        <f>IF(BC55="",0,VLOOKUP(BC55,Pointage[#All],2,FALSE)*BD$51)</f>
        <v>0</v>
      </c>
      <c r="BE55" s="22">
        <f t="shared" si="86"/>
        <v>0</v>
      </c>
    </row>
    <row r="56" spans="1:57" x14ac:dyDescent="0.25">
      <c r="A56" s="7"/>
      <c r="B56" s="26"/>
      <c r="C56" s="48"/>
      <c r="D56" s="48"/>
      <c r="E56" s="20">
        <f t="shared" si="72"/>
        <v>0</v>
      </c>
      <c r="F56" s="21" t="str">
        <f t="shared" si="73"/>
        <v/>
      </c>
      <c r="G56" s="21" t="str">
        <f t="shared" si="74"/>
        <v/>
      </c>
      <c r="H56" s="7"/>
      <c r="I56" s="21" t="str">
        <f t="shared" si="75"/>
        <v/>
      </c>
      <c r="J56" s="21">
        <f>IF(I56="",0,VLOOKUP(I56,Pointage[#All],2,FALSE)*J$51)</f>
        <v>0</v>
      </c>
      <c r="K56" s="9"/>
      <c r="L56" s="21" t="str">
        <f t="shared" si="76"/>
        <v/>
      </c>
      <c r="M56" s="21">
        <f>IF(L56="",0,VLOOKUP(L56,Pointage[#All],2,FALSE)*M$51)</f>
        <v>0</v>
      </c>
      <c r="N56" s="9"/>
      <c r="O56" s="21" t="str">
        <f t="shared" si="77"/>
        <v/>
      </c>
      <c r="P56" s="21">
        <f>IF(O56="",0,VLOOKUP(O56,Pointage[#All],2,FALSE)*P$51)</f>
        <v>0</v>
      </c>
      <c r="Q56" s="22">
        <f t="shared" si="78"/>
        <v>0</v>
      </c>
      <c r="R56" s="7"/>
      <c r="S56" s="21" t="str">
        <f>IF(R56=0,"",RANK(R56,R$53:R$81,0))</f>
        <v/>
      </c>
      <c r="T56" s="21">
        <f>IF(S56="",0,VLOOKUP(S56,Pointage[#All],2,FALSE)*T$51)</f>
        <v>0</v>
      </c>
      <c r="U56" s="9"/>
      <c r="V56" s="21" t="str">
        <f t="shared" si="79"/>
        <v/>
      </c>
      <c r="W56" s="21">
        <f>IF(V56="",0,VLOOKUP(V56,Pointage[#All],2,FALSE)*W$51)</f>
        <v>0</v>
      </c>
      <c r="X56" s="9"/>
      <c r="Y56" s="21" t="str">
        <f>IF(X56=0,"",RANK(X56,X$53:X$81,0))</f>
        <v/>
      </c>
      <c r="Z56" s="21">
        <f>IF(Y56="",0,VLOOKUP(Y56,Pointage[#All],2,FALSE)*Z$51)</f>
        <v>0</v>
      </c>
      <c r="AA56" s="22">
        <f t="shared" si="80"/>
        <v>0</v>
      </c>
      <c r="AB56" s="7"/>
      <c r="AC56" s="21" t="str">
        <f t="shared" si="87"/>
        <v/>
      </c>
      <c r="AD56" s="21">
        <f>IF(AC56="",0,VLOOKUP(AC56,Pointage[#All],2,FALSE)*AD$51)</f>
        <v>0</v>
      </c>
      <c r="AE56" s="9"/>
      <c r="AF56" s="21" t="str">
        <f t="shared" si="88"/>
        <v/>
      </c>
      <c r="AG56" s="21">
        <f>IF(AF56="",0,VLOOKUP(AF56,Pointage[#All],2,FALSE)*AG$51)</f>
        <v>0</v>
      </c>
      <c r="AH56" s="9"/>
      <c r="AI56" s="21" t="str">
        <f t="shared" si="89"/>
        <v/>
      </c>
      <c r="AJ56" s="21">
        <f>IF(AI56="",0,VLOOKUP(AI56,Pointage[#All],2,FALSE)*AJ$51)</f>
        <v>0</v>
      </c>
      <c r="AK56" s="22">
        <f t="shared" si="81"/>
        <v>0</v>
      </c>
      <c r="AL56" s="7"/>
      <c r="AM56" s="21" t="str">
        <f t="shared" si="90"/>
        <v/>
      </c>
      <c r="AN56" s="21">
        <f>IF(AM56="",0,VLOOKUP(AM56,Pointage[#All],2,FALSE)*AN$51)</f>
        <v>0</v>
      </c>
      <c r="AO56" s="9"/>
      <c r="AP56" s="21" t="str">
        <f t="shared" si="91"/>
        <v/>
      </c>
      <c r="AQ56" s="21">
        <f>IF(AP56="",0,VLOOKUP(AP56,Pointage[#All],2,FALSE)*AQ$51)</f>
        <v>0</v>
      </c>
      <c r="AR56" s="9"/>
      <c r="AS56" s="21" t="str">
        <f t="shared" si="92"/>
        <v/>
      </c>
      <c r="AT56" s="21">
        <f>IF(AS56="",0,VLOOKUP(AS56,Pointage[#All],2,FALSE)*AT$51)</f>
        <v>0</v>
      </c>
      <c r="AU56" s="22">
        <f t="shared" si="82"/>
        <v>0</v>
      </c>
      <c r="AV56" s="7"/>
      <c r="AW56" s="21" t="str">
        <f t="shared" si="83"/>
        <v/>
      </c>
      <c r="AX56" s="21">
        <f>IF(AW56="",0,VLOOKUP(AW56,Pointage[#All],2,FALSE)*AX$51)</f>
        <v>0</v>
      </c>
      <c r="AY56" s="9"/>
      <c r="AZ56" s="21" t="str">
        <f t="shared" si="84"/>
        <v/>
      </c>
      <c r="BA56" s="21">
        <f>IF(AZ56="",0,VLOOKUP(AZ56,Pointage[#All],2,FALSE)*BA$51)</f>
        <v>0</v>
      </c>
      <c r="BB56" s="9"/>
      <c r="BC56" s="21" t="str">
        <f t="shared" si="85"/>
        <v/>
      </c>
      <c r="BD56" s="21">
        <f>IF(BC56="",0,VLOOKUP(BC56,Pointage[#All],2,FALSE)*BD$51)</f>
        <v>0</v>
      </c>
      <c r="BE56" s="22">
        <f t="shared" si="86"/>
        <v>0</v>
      </c>
    </row>
    <row r="57" spans="1:57" x14ac:dyDescent="0.25">
      <c r="A57" s="7"/>
      <c r="B57" s="26"/>
      <c r="C57" s="48"/>
      <c r="D57" s="48"/>
      <c r="E57" s="20">
        <f t="shared" si="72"/>
        <v>0</v>
      </c>
      <c r="F57" s="21" t="str">
        <f t="shared" si="73"/>
        <v/>
      </c>
      <c r="G57" s="21" t="str">
        <f t="shared" si="74"/>
        <v/>
      </c>
      <c r="H57" s="7"/>
      <c r="I57" s="21" t="str">
        <f t="shared" si="75"/>
        <v/>
      </c>
      <c r="J57" s="21">
        <f>IF(I57="",0,VLOOKUP(I57,Pointage[#All],2,FALSE)*J$51)</f>
        <v>0</v>
      </c>
      <c r="K57" s="9"/>
      <c r="L57" s="21" t="str">
        <f t="shared" si="76"/>
        <v/>
      </c>
      <c r="M57" s="21">
        <f>IF(L57="",0,VLOOKUP(L57,Pointage[#All],2,FALSE)*M$51)</f>
        <v>0</v>
      </c>
      <c r="N57" s="9"/>
      <c r="O57" s="21" t="str">
        <f t="shared" si="77"/>
        <v/>
      </c>
      <c r="P57" s="21">
        <f>IF(O57="",0,VLOOKUP(O57,Pointage[#All],2,FALSE)*P$51)</f>
        <v>0</v>
      </c>
      <c r="Q57" s="22">
        <f t="shared" si="78"/>
        <v>0</v>
      </c>
      <c r="R57" s="7"/>
      <c r="S57" s="21" t="str">
        <f t="shared" ref="S57:S60" si="93">IF(R57=0,"",RANK(R57,R$53:R$81,0))</f>
        <v/>
      </c>
      <c r="T57" s="21">
        <f>IF(S57="",0,VLOOKUP(S57,Pointage[#All],2,FALSE)*T$51)</f>
        <v>0</v>
      </c>
      <c r="U57" s="9"/>
      <c r="V57" s="21" t="str">
        <f t="shared" si="79"/>
        <v/>
      </c>
      <c r="W57" s="21">
        <f>IF(V57="",0,VLOOKUP(V57,Pointage[#All],2,FALSE)*W$51)</f>
        <v>0</v>
      </c>
      <c r="X57" s="9"/>
      <c r="Y57" s="21" t="str">
        <f t="shared" ref="Y57:Y59" si="94">IF(X57=0,"",RANK(X57,X$53:X$81,0))</f>
        <v/>
      </c>
      <c r="Z57" s="21">
        <f>IF(Y57="",0,VLOOKUP(Y57,Pointage[#All],2,FALSE)*Z$51)</f>
        <v>0</v>
      </c>
      <c r="AA57" s="22">
        <f t="shared" si="80"/>
        <v>0</v>
      </c>
      <c r="AB57" s="7"/>
      <c r="AC57" s="21" t="str">
        <f t="shared" si="87"/>
        <v/>
      </c>
      <c r="AD57" s="21">
        <f>IF(AC57="",0,VLOOKUP(AC57,Pointage[#All],2,FALSE)*AD$51)</f>
        <v>0</v>
      </c>
      <c r="AE57" s="9"/>
      <c r="AF57" s="21" t="str">
        <f t="shared" si="88"/>
        <v/>
      </c>
      <c r="AG57" s="21">
        <f>IF(AF57="",0,VLOOKUP(AF57,Pointage[#All],2,FALSE)*AG$51)</f>
        <v>0</v>
      </c>
      <c r="AH57" s="9"/>
      <c r="AI57" s="21" t="str">
        <f t="shared" si="89"/>
        <v/>
      </c>
      <c r="AJ57" s="21">
        <f>IF(AI57="",0,VLOOKUP(AI57,Pointage[#All],2,FALSE)*AJ$51)</f>
        <v>0</v>
      </c>
      <c r="AK57" s="22">
        <f t="shared" si="81"/>
        <v>0</v>
      </c>
      <c r="AL57" s="7"/>
      <c r="AM57" s="21" t="str">
        <f t="shared" si="90"/>
        <v/>
      </c>
      <c r="AN57" s="21">
        <f>IF(AM57="",0,VLOOKUP(AM57,Pointage[#All],2,FALSE)*AN$51)</f>
        <v>0</v>
      </c>
      <c r="AO57" s="9"/>
      <c r="AP57" s="21" t="str">
        <f t="shared" si="91"/>
        <v/>
      </c>
      <c r="AQ57" s="21">
        <f>IF(AP57="",0,VLOOKUP(AP57,Pointage[#All],2,FALSE)*AQ$51)</f>
        <v>0</v>
      </c>
      <c r="AR57" s="9"/>
      <c r="AS57" s="21" t="str">
        <f t="shared" si="92"/>
        <v/>
      </c>
      <c r="AT57" s="21">
        <f>IF(AS57="",0,VLOOKUP(AS57,Pointage[#All],2,FALSE)*AT$51)</f>
        <v>0</v>
      </c>
      <c r="AU57" s="22">
        <f t="shared" si="82"/>
        <v>0</v>
      </c>
      <c r="AV57" s="7"/>
      <c r="AW57" s="21" t="str">
        <f t="shared" si="83"/>
        <v/>
      </c>
      <c r="AX57" s="21">
        <f>IF(AW57="",0,VLOOKUP(AW57,Pointage[#All],2,FALSE)*AX$51)</f>
        <v>0</v>
      </c>
      <c r="AY57" s="9"/>
      <c r="AZ57" s="21" t="str">
        <f t="shared" si="84"/>
        <v/>
      </c>
      <c r="BA57" s="21">
        <f>IF(AZ57="",0,VLOOKUP(AZ57,Pointage[#All],2,FALSE)*BA$51)</f>
        <v>0</v>
      </c>
      <c r="BB57" s="9"/>
      <c r="BC57" s="21" t="str">
        <f t="shared" si="85"/>
        <v/>
      </c>
      <c r="BD57" s="21">
        <f>IF(BC57="",0,VLOOKUP(BC57,Pointage[#All],2,FALSE)*BD$51)</f>
        <v>0</v>
      </c>
      <c r="BE57" s="22">
        <f t="shared" si="86"/>
        <v>0</v>
      </c>
    </row>
    <row r="58" spans="1:57" x14ac:dyDescent="0.25">
      <c r="A58" s="7"/>
      <c r="B58" s="26"/>
      <c r="C58" s="48"/>
      <c r="D58" s="48"/>
      <c r="E58" s="20">
        <f t="shared" si="72"/>
        <v>0</v>
      </c>
      <c r="F58" s="21" t="str">
        <f t="shared" si="73"/>
        <v/>
      </c>
      <c r="G58" s="21" t="str">
        <f t="shared" si="74"/>
        <v/>
      </c>
      <c r="H58" s="7"/>
      <c r="I58" s="21" t="str">
        <f t="shared" si="75"/>
        <v/>
      </c>
      <c r="J58" s="21">
        <f>IF(I58="",0,VLOOKUP(I58,Pointage[#All],2,FALSE)*J$51)</f>
        <v>0</v>
      </c>
      <c r="K58" s="9"/>
      <c r="L58" s="21" t="str">
        <f t="shared" si="76"/>
        <v/>
      </c>
      <c r="M58" s="21">
        <f>IF(L58="",0,VLOOKUP(L58,Pointage[#All],2,FALSE)*M$51)</f>
        <v>0</v>
      </c>
      <c r="N58" s="9"/>
      <c r="O58" s="21" t="str">
        <f t="shared" si="77"/>
        <v/>
      </c>
      <c r="P58" s="21">
        <f>IF(O58="",0,VLOOKUP(O58,Pointage[#All],2,FALSE)*P$51)</f>
        <v>0</v>
      </c>
      <c r="Q58" s="22">
        <f t="shared" si="78"/>
        <v>0</v>
      </c>
      <c r="R58" s="7"/>
      <c r="S58" s="21" t="str">
        <f t="shared" si="93"/>
        <v/>
      </c>
      <c r="T58" s="21">
        <f>IF(S58="",0,VLOOKUP(S58,Pointage[#All],2,FALSE)*T$51)</f>
        <v>0</v>
      </c>
      <c r="U58" s="9"/>
      <c r="V58" s="21" t="str">
        <f t="shared" si="79"/>
        <v/>
      </c>
      <c r="W58" s="21">
        <f>IF(V58="",0,VLOOKUP(V58,Pointage[#All],2,FALSE)*W$51)</f>
        <v>0</v>
      </c>
      <c r="X58" s="9"/>
      <c r="Y58" s="21" t="str">
        <f t="shared" si="94"/>
        <v/>
      </c>
      <c r="Z58" s="21">
        <f>IF(Y58="",0,VLOOKUP(Y58,Pointage[#All],2,FALSE)*Z$51)</f>
        <v>0</v>
      </c>
      <c r="AA58" s="22">
        <f t="shared" si="80"/>
        <v>0</v>
      </c>
      <c r="AB58" s="7"/>
      <c r="AC58" s="21" t="str">
        <f t="shared" si="87"/>
        <v/>
      </c>
      <c r="AD58" s="21">
        <f>IF(AC58="",0,VLOOKUP(AC58,Pointage[#All],2,FALSE)*AD$51)</f>
        <v>0</v>
      </c>
      <c r="AE58" s="9"/>
      <c r="AF58" s="21" t="str">
        <f t="shared" si="88"/>
        <v/>
      </c>
      <c r="AG58" s="21">
        <f>IF(AF58="",0,VLOOKUP(AF58,Pointage[#All],2,FALSE)*AG$51)</f>
        <v>0</v>
      </c>
      <c r="AH58" s="9"/>
      <c r="AI58" s="21" t="str">
        <f t="shared" si="89"/>
        <v/>
      </c>
      <c r="AJ58" s="21">
        <f>IF(AI58="",0,VLOOKUP(AI58,Pointage[#All],2,FALSE)*AJ$51)</f>
        <v>0</v>
      </c>
      <c r="AK58" s="22">
        <f t="shared" si="81"/>
        <v>0</v>
      </c>
      <c r="AL58" s="7"/>
      <c r="AM58" s="21" t="str">
        <f t="shared" si="90"/>
        <v/>
      </c>
      <c r="AN58" s="21">
        <f>IF(AM58="",0,VLOOKUP(AM58,Pointage[#All],2,FALSE)*AN$51)</f>
        <v>0</v>
      </c>
      <c r="AO58" s="9"/>
      <c r="AP58" s="21" t="str">
        <f t="shared" si="91"/>
        <v/>
      </c>
      <c r="AQ58" s="21">
        <f>IF(AP58="",0,VLOOKUP(AP58,Pointage[#All],2,FALSE)*AQ$51)</f>
        <v>0</v>
      </c>
      <c r="AR58" s="9"/>
      <c r="AS58" s="21" t="str">
        <f t="shared" si="92"/>
        <v/>
      </c>
      <c r="AT58" s="21">
        <f>IF(AS58="",0,VLOOKUP(AS58,Pointage[#All],2,FALSE)*AT$51)</f>
        <v>0</v>
      </c>
      <c r="AU58" s="22">
        <f t="shared" si="82"/>
        <v>0</v>
      </c>
      <c r="AV58" s="7"/>
      <c r="AW58" s="21" t="str">
        <f t="shared" si="83"/>
        <v/>
      </c>
      <c r="AX58" s="21">
        <f>IF(AW58="",0,VLOOKUP(AW58,Pointage[#All],2,FALSE)*AX$51)</f>
        <v>0</v>
      </c>
      <c r="AY58" s="9"/>
      <c r="AZ58" s="21" t="str">
        <f t="shared" si="84"/>
        <v/>
      </c>
      <c r="BA58" s="21">
        <f>IF(AZ58="",0,VLOOKUP(AZ58,Pointage[#All],2,FALSE)*BA$51)</f>
        <v>0</v>
      </c>
      <c r="BB58" s="9"/>
      <c r="BC58" s="21" t="str">
        <f t="shared" si="85"/>
        <v/>
      </c>
      <c r="BD58" s="21">
        <f>IF(BC58="",0,VLOOKUP(BC58,Pointage[#All],2,FALSE)*BD$51)</f>
        <v>0</v>
      </c>
      <c r="BE58" s="22">
        <f t="shared" si="86"/>
        <v>0</v>
      </c>
    </row>
    <row r="59" spans="1:57" x14ac:dyDescent="0.25">
      <c r="A59" s="7"/>
      <c r="B59" s="26"/>
      <c r="C59" s="48"/>
      <c r="D59" s="48"/>
      <c r="E59" s="20">
        <f t="shared" si="72"/>
        <v>0</v>
      </c>
      <c r="F59" s="21" t="str">
        <f t="shared" si="73"/>
        <v/>
      </c>
      <c r="G59" s="21" t="str">
        <f t="shared" si="74"/>
        <v/>
      </c>
      <c r="H59" s="7"/>
      <c r="I59" s="21" t="str">
        <f t="shared" si="75"/>
        <v/>
      </c>
      <c r="J59" s="21">
        <f>IF(I59="",0,VLOOKUP(I59,Pointage[#All],2,FALSE)*J$51)</f>
        <v>0</v>
      </c>
      <c r="K59" s="9"/>
      <c r="L59" s="21" t="str">
        <f t="shared" si="76"/>
        <v/>
      </c>
      <c r="M59" s="21">
        <f>IF(L59="",0,VLOOKUP(L59,Pointage[#All],2,FALSE)*M$51)</f>
        <v>0</v>
      </c>
      <c r="N59" s="9"/>
      <c r="O59" s="21" t="str">
        <f t="shared" si="77"/>
        <v/>
      </c>
      <c r="P59" s="21">
        <f>IF(O59="",0,VLOOKUP(O59,Pointage[#All],2,FALSE)*P$51)</f>
        <v>0</v>
      </c>
      <c r="Q59" s="22">
        <f t="shared" si="78"/>
        <v>0</v>
      </c>
      <c r="R59" s="7"/>
      <c r="S59" s="21" t="str">
        <f t="shared" si="93"/>
        <v/>
      </c>
      <c r="T59" s="21">
        <f>IF(S59="",0,VLOOKUP(S59,Pointage[#All],2,FALSE)*T$51)</f>
        <v>0</v>
      </c>
      <c r="U59" s="9"/>
      <c r="V59" s="21" t="str">
        <f t="shared" si="79"/>
        <v/>
      </c>
      <c r="W59" s="21">
        <f>IF(V59="",0,VLOOKUP(V59,Pointage[#All],2,FALSE)*W$51)</f>
        <v>0</v>
      </c>
      <c r="X59" s="9"/>
      <c r="Y59" s="21" t="str">
        <f t="shared" si="94"/>
        <v/>
      </c>
      <c r="Z59" s="21">
        <f>IF(Y59="",0,VLOOKUP(Y59,Pointage[#All],2,FALSE)*Z$51)</f>
        <v>0</v>
      </c>
      <c r="AA59" s="22">
        <f t="shared" si="80"/>
        <v>0</v>
      </c>
      <c r="AB59" s="7"/>
      <c r="AC59" s="21" t="str">
        <f t="shared" si="87"/>
        <v/>
      </c>
      <c r="AD59" s="21">
        <f>IF(AC59="",0,VLOOKUP(AC59,Pointage[#All],2,FALSE)*AD$51)</f>
        <v>0</v>
      </c>
      <c r="AE59" s="9"/>
      <c r="AF59" s="21" t="str">
        <f t="shared" si="88"/>
        <v/>
      </c>
      <c r="AG59" s="21">
        <f>IF(AF59="",0,VLOOKUP(AF59,Pointage[#All],2,FALSE)*AG$51)</f>
        <v>0</v>
      </c>
      <c r="AH59" s="9"/>
      <c r="AI59" s="21" t="str">
        <f t="shared" si="89"/>
        <v/>
      </c>
      <c r="AJ59" s="21">
        <f>IF(AI59="",0,VLOOKUP(AI59,Pointage[#All],2,FALSE)*AJ$51)</f>
        <v>0</v>
      </c>
      <c r="AK59" s="22">
        <f t="shared" si="81"/>
        <v>0</v>
      </c>
      <c r="AL59" s="7"/>
      <c r="AM59" s="21" t="str">
        <f t="shared" si="90"/>
        <v/>
      </c>
      <c r="AN59" s="21">
        <f>IF(AM59="",0,VLOOKUP(AM59,Pointage[#All],2,FALSE)*AN$51)</f>
        <v>0</v>
      </c>
      <c r="AO59" s="9"/>
      <c r="AP59" s="21" t="str">
        <f t="shared" si="91"/>
        <v/>
      </c>
      <c r="AQ59" s="21">
        <f>IF(AP59="",0,VLOOKUP(AP59,Pointage[#All],2,FALSE)*AQ$51)</f>
        <v>0</v>
      </c>
      <c r="AR59" s="9"/>
      <c r="AS59" s="21" t="str">
        <f t="shared" si="92"/>
        <v/>
      </c>
      <c r="AT59" s="21">
        <f>IF(AS59="",0,VLOOKUP(AS59,Pointage[#All],2,FALSE)*AT$51)</f>
        <v>0</v>
      </c>
      <c r="AU59" s="22">
        <f t="shared" si="82"/>
        <v>0</v>
      </c>
      <c r="AV59" s="7"/>
      <c r="AW59" s="21" t="str">
        <f t="shared" si="83"/>
        <v/>
      </c>
      <c r="AX59" s="21">
        <f>IF(AW59="",0,VLOOKUP(AW59,Pointage[#All],2,FALSE)*AX$51)</f>
        <v>0</v>
      </c>
      <c r="AY59" s="9"/>
      <c r="AZ59" s="21" t="str">
        <f t="shared" si="84"/>
        <v/>
      </c>
      <c r="BA59" s="21">
        <f>IF(AZ59="",0,VLOOKUP(AZ59,Pointage[#All],2,FALSE)*BA$51)</f>
        <v>0</v>
      </c>
      <c r="BB59" s="9"/>
      <c r="BC59" s="21" t="str">
        <f t="shared" si="85"/>
        <v/>
      </c>
      <c r="BD59" s="21">
        <f>IF(BC59="",0,VLOOKUP(BC59,Pointage[#All],2,FALSE)*BD$51)</f>
        <v>0</v>
      </c>
      <c r="BE59" s="22">
        <f t="shared" si="86"/>
        <v>0</v>
      </c>
    </row>
    <row r="60" spans="1:57" x14ac:dyDescent="0.25">
      <c r="A60" s="7"/>
      <c r="B60" s="26"/>
      <c r="C60" s="48"/>
      <c r="D60" s="48"/>
      <c r="E60" s="20">
        <f t="shared" si="72"/>
        <v>0</v>
      </c>
      <c r="F60" s="21" t="str">
        <f t="shared" si="73"/>
        <v/>
      </c>
      <c r="G60" s="21" t="str">
        <f t="shared" si="74"/>
        <v/>
      </c>
      <c r="H60" s="7"/>
      <c r="I60" s="21" t="str">
        <f t="shared" si="75"/>
        <v/>
      </c>
      <c r="J60" s="21">
        <f>IF(I60="",0,VLOOKUP(I60,Pointage[#All],2,FALSE)*J$51)</f>
        <v>0</v>
      </c>
      <c r="K60" s="9"/>
      <c r="L60" s="21" t="str">
        <f t="shared" si="76"/>
        <v/>
      </c>
      <c r="M60" s="21">
        <f>IF(L60="",0,VLOOKUP(L60,Pointage[#All],2,FALSE)*M$51)</f>
        <v>0</v>
      </c>
      <c r="N60" s="9"/>
      <c r="O60" s="21" t="str">
        <f t="shared" si="77"/>
        <v/>
      </c>
      <c r="P60" s="21">
        <f>IF(O60="",0,VLOOKUP(O60,Pointage[#All],2,FALSE)*P$51)</f>
        <v>0</v>
      </c>
      <c r="Q60" s="22">
        <f t="shared" ref="Q60:Q68" si="95">IF(J60="","",J60+M60+P60)</f>
        <v>0</v>
      </c>
      <c r="R60" s="7"/>
      <c r="S60" s="21" t="str">
        <f t="shared" si="93"/>
        <v/>
      </c>
      <c r="T60" s="21">
        <f>IF(S60="",0,VLOOKUP(S60,Pointage[#All],2,FALSE)*T$51)</f>
        <v>0</v>
      </c>
      <c r="U60" s="9"/>
      <c r="V60" s="21" t="str">
        <f t="shared" si="79"/>
        <v/>
      </c>
      <c r="W60" s="21">
        <f>IF(V60="",0,VLOOKUP(V60,Pointage[#All],2,FALSE)*W$51)</f>
        <v>0</v>
      </c>
      <c r="X60" s="9"/>
      <c r="Y60" s="21" t="str">
        <f>IF(X60=0,"",RANK(X60,X$53:X$81,0))</f>
        <v/>
      </c>
      <c r="Z60" s="21">
        <f>IF(Y60="",0,VLOOKUP(Y60,Pointage[#All],2,FALSE)*Z$51)</f>
        <v>0</v>
      </c>
      <c r="AA60" s="22">
        <f t="shared" si="80"/>
        <v>0</v>
      </c>
      <c r="AB60" s="7"/>
      <c r="AC60" s="21" t="str">
        <f t="shared" si="87"/>
        <v/>
      </c>
      <c r="AD60" s="21">
        <f>IF(AC60="",0,VLOOKUP(AC60,Pointage[#All],2,FALSE)*AD$51)</f>
        <v>0</v>
      </c>
      <c r="AE60" s="9"/>
      <c r="AF60" s="21" t="str">
        <f t="shared" si="88"/>
        <v/>
      </c>
      <c r="AG60" s="21">
        <f>IF(AF60="",0,VLOOKUP(AF60,Pointage[#All],2,FALSE)*AG$51)</f>
        <v>0</v>
      </c>
      <c r="AH60" s="9"/>
      <c r="AI60" s="21" t="str">
        <f t="shared" si="89"/>
        <v/>
      </c>
      <c r="AJ60" s="21">
        <f>IF(AI60="",0,VLOOKUP(AI60,Pointage[#All],2,FALSE)*AJ$51)</f>
        <v>0</v>
      </c>
      <c r="AK60" s="22">
        <f t="shared" si="81"/>
        <v>0</v>
      </c>
      <c r="AL60" s="7"/>
      <c r="AM60" s="21" t="str">
        <f t="shared" si="90"/>
        <v/>
      </c>
      <c r="AN60" s="21">
        <f>IF(AM60="",0,VLOOKUP(AM60,Pointage[#All],2,FALSE)*AN$51)</f>
        <v>0</v>
      </c>
      <c r="AO60" s="9"/>
      <c r="AP60" s="21" t="str">
        <f t="shared" si="91"/>
        <v/>
      </c>
      <c r="AQ60" s="21">
        <f>IF(AP60="",0,VLOOKUP(AP60,Pointage[#All],2,FALSE)*AQ$51)</f>
        <v>0</v>
      </c>
      <c r="AR60" s="9"/>
      <c r="AS60" s="21" t="str">
        <f t="shared" si="92"/>
        <v/>
      </c>
      <c r="AT60" s="21">
        <f>IF(AS60="",0,VLOOKUP(AS60,Pointage[#All],2,FALSE)*AT$51)</f>
        <v>0</v>
      </c>
      <c r="AU60" s="22">
        <f t="shared" si="82"/>
        <v>0</v>
      </c>
      <c r="AV60" s="7"/>
      <c r="AW60" s="21" t="str">
        <f t="shared" si="83"/>
        <v/>
      </c>
      <c r="AX60" s="21">
        <f>IF(AW60="",0,VLOOKUP(AW60,Pointage[#All],2,FALSE)*AX$51)</f>
        <v>0</v>
      </c>
      <c r="AY60" s="9"/>
      <c r="AZ60" s="21" t="str">
        <f t="shared" si="84"/>
        <v/>
      </c>
      <c r="BA60" s="21">
        <f>IF(AZ60="",0,VLOOKUP(AZ60,Pointage[#All],2,FALSE)*BA$51)</f>
        <v>0</v>
      </c>
      <c r="BB60" s="9"/>
      <c r="BC60" s="21" t="str">
        <f t="shared" si="85"/>
        <v/>
      </c>
      <c r="BD60" s="21">
        <f>IF(BC60="",0,VLOOKUP(BC60,Pointage[#All],2,FALSE)*BD$51)</f>
        <v>0</v>
      </c>
      <c r="BE60" s="22">
        <f t="shared" si="86"/>
        <v>0</v>
      </c>
    </row>
    <row r="61" spans="1:57" x14ac:dyDescent="0.25">
      <c r="A61" s="7"/>
      <c r="B61" s="26"/>
      <c r="C61" s="48"/>
      <c r="D61" s="48"/>
      <c r="E61" s="20">
        <f t="shared" si="72"/>
        <v>0</v>
      </c>
      <c r="F61" s="21" t="str">
        <f t="shared" si="73"/>
        <v/>
      </c>
      <c r="G61" s="21" t="str">
        <f t="shared" si="74"/>
        <v/>
      </c>
      <c r="H61" s="7"/>
      <c r="I61" s="21" t="str">
        <f t="shared" si="75"/>
        <v/>
      </c>
      <c r="J61" s="21">
        <f>IF(I61="",0,VLOOKUP(I61,Pointage[#All],2,FALSE)*J$51)</f>
        <v>0</v>
      </c>
      <c r="K61" s="9"/>
      <c r="L61" s="21" t="str">
        <f t="shared" si="76"/>
        <v/>
      </c>
      <c r="M61" s="21">
        <f>IF(L61="",0,VLOOKUP(L61,Pointage[#All],2,FALSE)*M$51)</f>
        <v>0</v>
      </c>
      <c r="N61" s="9"/>
      <c r="O61" s="21" t="str">
        <f t="shared" si="77"/>
        <v/>
      </c>
      <c r="P61" s="21">
        <f>IF(O61="",0,VLOOKUP(O61,Pointage[#All],2,FALSE)*P$51)</f>
        <v>0</v>
      </c>
      <c r="Q61" s="22">
        <f t="shared" si="95"/>
        <v>0</v>
      </c>
      <c r="R61" s="7"/>
      <c r="S61" s="21" t="str">
        <f>IF(R61=0,"",RANK(R61,R$53:R$81,0))</f>
        <v/>
      </c>
      <c r="T61" s="21">
        <f>IF(S61="",0,VLOOKUP(S61,Pointage[#All],2,FALSE)*T$51)</f>
        <v>0</v>
      </c>
      <c r="U61" s="9"/>
      <c r="V61" s="21" t="str">
        <f t="shared" si="79"/>
        <v/>
      </c>
      <c r="W61" s="21">
        <f>IF(V61="",0,VLOOKUP(V61,Pointage[#All],2,FALSE)*W$51)</f>
        <v>0</v>
      </c>
      <c r="X61" s="9"/>
      <c r="Y61" s="21" t="str">
        <f>IF(X61=0,"",RANK(X61,X$53:X$81,0))</f>
        <v/>
      </c>
      <c r="Z61" s="21">
        <f>IF(Y61="",0,VLOOKUP(Y61,Pointage[#All],2,FALSE)*Z$51)</f>
        <v>0</v>
      </c>
      <c r="AA61" s="22">
        <f t="shared" si="80"/>
        <v>0</v>
      </c>
      <c r="AB61" s="7"/>
      <c r="AC61" s="21" t="str">
        <f t="shared" si="87"/>
        <v/>
      </c>
      <c r="AD61" s="21">
        <f>IF(AC61="",0,VLOOKUP(AC61,Pointage[#All],2,FALSE)*AD$51)</f>
        <v>0</v>
      </c>
      <c r="AE61" s="9"/>
      <c r="AF61" s="21" t="str">
        <f t="shared" si="88"/>
        <v/>
      </c>
      <c r="AG61" s="21">
        <f>IF(AF61="",0,VLOOKUP(AF61,Pointage[#All],2,FALSE)*AG$51)</f>
        <v>0</v>
      </c>
      <c r="AH61" s="9"/>
      <c r="AI61" s="21" t="str">
        <f t="shared" si="89"/>
        <v/>
      </c>
      <c r="AJ61" s="21">
        <f>IF(AI61="",0,VLOOKUP(AI61,Pointage[#All],2,FALSE)*AJ$51)</f>
        <v>0</v>
      </c>
      <c r="AK61" s="22">
        <f t="shared" si="81"/>
        <v>0</v>
      </c>
      <c r="AL61" s="7"/>
      <c r="AM61" s="21" t="str">
        <f t="shared" si="90"/>
        <v/>
      </c>
      <c r="AN61" s="21">
        <f>IF(AM61="",0,VLOOKUP(AM61,Pointage[#All],2,FALSE)*AN$51)</f>
        <v>0</v>
      </c>
      <c r="AO61" s="9"/>
      <c r="AP61" s="21" t="str">
        <f t="shared" si="91"/>
        <v/>
      </c>
      <c r="AQ61" s="21">
        <f>IF(AP61="",0,VLOOKUP(AP61,Pointage[#All],2,FALSE)*AQ$51)</f>
        <v>0</v>
      </c>
      <c r="AR61" s="9"/>
      <c r="AS61" s="21" t="str">
        <f t="shared" si="92"/>
        <v/>
      </c>
      <c r="AT61" s="21">
        <f>IF(AS61="",0,VLOOKUP(AS61,Pointage[#All],2,FALSE)*AT$51)</f>
        <v>0</v>
      </c>
      <c r="AU61" s="22">
        <f t="shared" si="82"/>
        <v>0</v>
      </c>
      <c r="AV61" s="7"/>
      <c r="AW61" s="21" t="str">
        <f t="shared" si="83"/>
        <v/>
      </c>
      <c r="AX61" s="21">
        <f>IF(AW61="",0,VLOOKUP(AW61,Pointage[#All],2,FALSE)*AX$51)</f>
        <v>0</v>
      </c>
      <c r="AY61" s="9"/>
      <c r="AZ61" s="21" t="str">
        <f t="shared" si="84"/>
        <v/>
      </c>
      <c r="BA61" s="21">
        <f>IF(AZ61="",0,VLOOKUP(AZ61,Pointage[#All],2,FALSE)*BA$51)</f>
        <v>0</v>
      </c>
      <c r="BB61" s="9"/>
      <c r="BC61" s="21" t="str">
        <f t="shared" si="85"/>
        <v/>
      </c>
      <c r="BD61" s="21">
        <f>IF(BC61="",0,VLOOKUP(BC61,Pointage[#All],2,FALSE)*BD$51)</f>
        <v>0</v>
      </c>
      <c r="BE61" s="22">
        <f t="shared" si="86"/>
        <v>0</v>
      </c>
    </row>
    <row r="62" spans="1:57" x14ac:dyDescent="0.25">
      <c r="A62" s="7"/>
      <c r="B62" s="26"/>
      <c r="C62" s="48"/>
      <c r="D62" s="48"/>
      <c r="E62" s="20">
        <f t="shared" si="72"/>
        <v>0</v>
      </c>
      <c r="F62" s="21" t="str">
        <f t="shared" si="73"/>
        <v/>
      </c>
      <c r="G62" s="21" t="str">
        <f t="shared" si="74"/>
        <v/>
      </c>
      <c r="H62" s="7"/>
      <c r="I62" s="21" t="str">
        <f t="shared" si="75"/>
        <v/>
      </c>
      <c r="J62" s="21">
        <f>IF(I62="",0,VLOOKUP(I62,Pointage[#All],2,FALSE)*J$51)</f>
        <v>0</v>
      </c>
      <c r="K62" s="9"/>
      <c r="L62" s="21" t="str">
        <f t="shared" si="76"/>
        <v/>
      </c>
      <c r="M62" s="21">
        <f>IF(L62="",0,VLOOKUP(L62,Pointage[#All],2,FALSE)*M$51)</f>
        <v>0</v>
      </c>
      <c r="N62" s="9"/>
      <c r="O62" s="21" t="str">
        <f t="shared" si="77"/>
        <v/>
      </c>
      <c r="P62" s="21">
        <f>IF(O62="",0,VLOOKUP(O62,Pointage[#All],2,FALSE)*P$51)</f>
        <v>0</v>
      </c>
      <c r="Q62" s="22">
        <f t="shared" si="95"/>
        <v>0</v>
      </c>
      <c r="R62" s="7"/>
      <c r="S62" s="21" t="str">
        <f>IF(R62=0,"",RANK(R62,R$53:R$81,0))</f>
        <v/>
      </c>
      <c r="T62" s="21">
        <f>IF(S62="",0,VLOOKUP(S62,Pointage[#All],2,FALSE)*T$51)</f>
        <v>0</v>
      </c>
      <c r="U62" s="9"/>
      <c r="V62" s="21" t="str">
        <f t="shared" ref="V62:V76" si="96">IF(U62=0,"",RANK(U62,U$53:U$81,0))</f>
        <v/>
      </c>
      <c r="W62" s="21">
        <f>IF(V62="",0,VLOOKUP(V62,Pointage[#All],2,FALSE)*W$51)</f>
        <v>0</v>
      </c>
      <c r="X62" s="9"/>
      <c r="Y62" s="21" t="str">
        <f t="shared" ref="Y62:Y76" si="97">IF(X62=0,"",RANK(X62,X$53:X$81,0))</f>
        <v/>
      </c>
      <c r="Z62" s="21">
        <f>IF(Y62="",0,VLOOKUP(Y62,Pointage[#All],2,FALSE)*Z$51)</f>
        <v>0</v>
      </c>
      <c r="AA62" s="22">
        <f t="shared" ref="AA62:AA76" si="98">IF(T62="","",T62+W62+Z62)</f>
        <v>0</v>
      </c>
      <c r="AB62" s="7"/>
      <c r="AC62" s="21" t="str">
        <f t="shared" si="87"/>
        <v/>
      </c>
      <c r="AD62" s="21">
        <f>IF(AC62="",0,VLOOKUP(AC62,Pointage[#All],2,FALSE)*AD$51)</f>
        <v>0</v>
      </c>
      <c r="AE62" s="9"/>
      <c r="AF62" s="21" t="str">
        <f t="shared" si="88"/>
        <v/>
      </c>
      <c r="AG62" s="21">
        <f>IF(AF62="",0,VLOOKUP(AF62,Pointage[#All],2,FALSE)*AG$51)</f>
        <v>0</v>
      </c>
      <c r="AH62" s="9"/>
      <c r="AI62" s="21" t="str">
        <f t="shared" si="89"/>
        <v/>
      </c>
      <c r="AJ62" s="21">
        <f>IF(AI62="",0,VLOOKUP(AI62,Pointage[#All],2,FALSE)*AJ$51)</f>
        <v>0</v>
      </c>
      <c r="AK62" s="22">
        <f t="shared" si="81"/>
        <v>0</v>
      </c>
      <c r="AL62" s="7"/>
      <c r="AM62" s="21" t="str">
        <f t="shared" si="90"/>
        <v/>
      </c>
      <c r="AN62" s="21">
        <f>IF(AM62="",0,VLOOKUP(AM62,Pointage[#All],2,FALSE)*AN$51)</f>
        <v>0</v>
      </c>
      <c r="AO62" s="9"/>
      <c r="AP62" s="21" t="str">
        <f t="shared" ref="AP62:AP81" si="99">IF(AO62=0,"",RANK(AO62,AO$53:AO$81,0))</f>
        <v/>
      </c>
      <c r="AQ62" s="21">
        <f>IF(AP62="",0,VLOOKUP(AP62,Pointage[#All],2,FALSE)*AQ$51)</f>
        <v>0</v>
      </c>
      <c r="AR62" s="9"/>
      <c r="AS62" s="21" t="str">
        <f t="shared" si="92"/>
        <v/>
      </c>
      <c r="AT62" s="21">
        <f>IF(AS62="",0,VLOOKUP(AS62,Pointage[#All],2,FALSE)*AT$51)</f>
        <v>0</v>
      </c>
      <c r="AU62" s="22">
        <f t="shared" si="82"/>
        <v>0</v>
      </c>
      <c r="AV62" s="7"/>
      <c r="AW62" s="21" t="str">
        <f t="shared" si="83"/>
        <v/>
      </c>
      <c r="AX62" s="21">
        <f>IF(AW62="",0,VLOOKUP(AW62,Pointage[#All],2,FALSE)*AX$51)</f>
        <v>0</v>
      </c>
      <c r="AY62" s="9"/>
      <c r="AZ62" s="21" t="str">
        <f t="shared" si="84"/>
        <v/>
      </c>
      <c r="BA62" s="21">
        <f>IF(AZ62="",0,VLOOKUP(AZ62,Pointage[#All],2,FALSE)*BA$51)</f>
        <v>0</v>
      </c>
      <c r="BB62" s="9"/>
      <c r="BC62" s="21" t="str">
        <f t="shared" si="85"/>
        <v/>
      </c>
      <c r="BD62" s="21">
        <f>IF(BC62="",0,VLOOKUP(BC62,Pointage[#All],2,FALSE)*BD$51)</f>
        <v>0</v>
      </c>
      <c r="BE62" s="22">
        <f t="shared" si="86"/>
        <v>0</v>
      </c>
    </row>
    <row r="63" spans="1:57" x14ac:dyDescent="0.25">
      <c r="A63" s="7"/>
      <c r="B63" s="26"/>
      <c r="C63" s="48"/>
      <c r="D63" s="48"/>
      <c r="E63" s="20">
        <f t="shared" si="72"/>
        <v>0</v>
      </c>
      <c r="F63" s="21" t="str">
        <f t="shared" si="73"/>
        <v/>
      </c>
      <c r="G63" s="21"/>
      <c r="H63" s="7"/>
      <c r="I63" s="21" t="str">
        <f t="shared" si="75"/>
        <v/>
      </c>
      <c r="J63" s="21">
        <f>IF(I63="",0,VLOOKUP(I63,Pointage[#All],2,FALSE)*J$51)</f>
        <v>0</v>
      </c>
      <c r="K63" s="9"/>
      <c r="L63" s="21"/>
      <c r="M63" s="21">
        <f>IF(L63="",0,VLOOKUP(L63,Pointage[#All],2,FALSE)*M$51)</f>
        <v>0</v>
      </c>
      <c r="N63" s="9"/>
      <c r="O63" s="21"/>
      <c r="P63" s="21">
        <f>IF(O63="",0,VLOOKUP(O63,Pointage[#All],2,FALSE)*P$51)</f>
        <v>0</v>
      </c>
      <c r="Q63" s="22">
        <f t="shared" si="95"/>
        <v>0</v>
      </c>
      <c r="R63" s="7"/>
      <c r="S63" s="21"/>
      <c r="T63" s="21">
        <f>IF(S63="",0,VLOOKUP(S63,Pointage[#All],2,FALSE)*T$51)</f>
        <v>0</v>
      </c>
      <c r="U63" s="9"/>
      <c r="V63" s="21" t="str">
        <f t="shared" si="96"/>
        <v/>
      </c>
      <c r="W63" s="21">
        <f>IF(V63="",0,VLOOKUP(V63,Pointage[#All],2,FALSE)*W$51)</f>
        <v>0</v>
      </c>
      <c r="X63" s="9"/>
      <c r="Y63" s="21" t="str">
        <f t="shared" si="97"/>
        <v/>
      </c>
      <c r="Z63" s="21">
        <f>IF(Y63="",0,VLOOKUP(Y63,Pointage[#All],2,FALSE)*Z$51)</f>
        <v>0</v>
      </c>
      <c r="AA63" s="22">
        <f t="shared" si="98"/>
        <v>0</v>
      </c>
      <c r="AB63" s="7"/>
      <c r="AC63" s="21" t="str">
        <f t="shared" si="87"/>
        <v/>
      </c>
      <c r="AD63" s="21">
        <f>IF(AC63="",0,VLOOKUP(AC63,Pointage[#All],2,FALSE)*AD$51)</f>
        <v>0</v>
      </c>
      <c r="AE63" s="9"/>
      <c r="AF63" s="21" t="str">
        <f t="shared" si="88"/>
        <v/>
      </c>
      <c r="AG63" s="21">
        <f>IF(AF63="",0,VLOOKUP(AF63,Pointage[#All],2,FALSE)*AG$51)</f>
        <v>0</v>
      </c>
      <c r="AH63" s="9"/>
      <c r="AI63" s="21" t="str">
        <f t="shared" si="89"/>
        <v/>
      </c>
      <c r="AJ63" s="21">
        <f>IF(AI63="",0,VLOOKUP(AI63,Pointage[#All],2,FALSE)*AJ$51)</f>
        <v>0</v>
      </c>
      <c r="AK63" s="22">
        <f t="shared" si="81"/>
        <v>0</v>
      </c>
      <c r="AL63" s="7"/>
      <c r="AM63" s="21" t="str">
        <f t="shared" si="90"/>
        <v/>
      </c>
      <c r="AN63" s="21">
        <f>IF(AM63="",0,VLOOKUP(AM63,Pointage[#All],2,FALSE)*AN$51)</f>
        <v>0</v>
      </c>
      <c r="AO63" s="9"/>
      <c r="AP63" s="21" t="str">
        <f t="shared" si="99"/>
        <v/>
      </c>
      <c r="AQ63" s="21">
        <f>IF(AP63="",0,VLOOKUP(AP63,Pointage[#All],2,FALSE)*AQ$51)</f>
        <v>0</v>
      </c>
      <c r="AR63" s="9"/>
      <c r="AS63" s="21" t="str">
        <f t="shared" si="92"/>
        <v/>
      </c>
      <c r="AT63" s="21">
        <f>IF(AS63="",0,VLOOKUP(AS63,Pointage[#All],2,FALSE)*AT$51)</f>
        <v>0</v>
      </c>
      <c r="AU63" s="22">
        <f t="shared" si="82"/>
        <v>0</v>
      </c>
      <c r="AV63" s="7"/>
      <c r="AW63" s="21" t="str">
        <f t="shared" si="83"/>
        <v/>
      </c>
      <c r="AX63" s="21">
        <f>IF(AW63="",0,VLOOKUP(AW63,Pointage[#All],2,FALSE)*AX$51)</f>
        <v>0</v>
      </c>
      <c r="AY63" s="9"/>
      <c r="AZ63" s="21" t="str">
        <f t="shared" si="84"/>
        <v/>
      </c>
      <c r="BA63" s="21">
        <f>IF(AZ63="",0,VLOOKUP(AZ63,Pointage[#All],2,FALSE)*BA$51)</f>
        <v>0</v>
      </c>
      <c r="BB63" s="9"/>
      <c r="BC63" s="21" t="str">
        <f t="shared" si="85"/>
        <v/>
      </c>
      <c r="BD63" s="21">
        <f>IF(BC63="",0,VLOOKUP(BC63,Pointage[#All],2,FALSE)*BD$51)</f>
        <v>0</v>
      </c>
      <c r="BE63" s="22">
        <f t="shared" si="86"/>
        <v>0</v>
      </c>
    </row>
    <row r="64" spans="1:57" x14ac:dyDescent="0.25">
      <c r="A64" s="7"/>
      <c r="B64" s="26"/>
      <c r="C64" s="48"/>
      <c r="D64" s="48"/>
      <c r="E64" s="20">
        <f t="shared" si="72"/>
        <v>0</v>
      </c>
      <c r="F64" s="21" t="str">
        <f t="shared" si="73"/>
        <v/>
      </c>
      <c r="G64" s="21" t="str">
        <f>IF(F64=1,"Or",IF(F64=2,"Argent",IF(F64=3,"Bronze","")))</f>
        <v/>
      </c>
      <c r="H64" s="7"/>
      <c r="I64" s="21" t="str">
        <f t="shared" si="75"/>
        <v/>
      </c>
      <c r="J64" s="21">
        <f>IF(I64="",0,VLOOKUP(I64,Pointage[#All],2,FALSE)*J$51)</f>
        <v>0</v>
      </c>
      <c r="K64" s="9"/>
      <c r="L64" s="21" t="str">
        <f>IF(K64=0,"",RANK(K64,K$53:K$81,0))</f>
        <v/>
      </c>
      <c r="M64" s="21">
        <f>IF(L64="",0,VLOOKUP(L64,Pointage[#All],2,FALSE)*M$51)</f>
        <v>0</v>
      </c>
      <c r="N64" s="9"/>
      <c r="O64" s="21" t="str">
        <f>IF(N64=0,"",RANK(N64,N$53:N$81,0))</f>
        <v/>
      </c>
      <c r="P64" s="21">
        <f>IF(O64="",0,VLOOKUP(O64,Pointage[#All],2,FALSE)*P$51)</f>
        <v>0</v>
      </c>
      <c r="Q64" s="22">
        <f t="shared" si="95"/>
        <v>0</v>
      </c>
      <c r="R64" s="7"/>
      <c r="S64" s="21" t="str">
        <f>IF(R64=0,"",RANK(R64,R$53:R$81,0))</f>
        <v/>
      </c>
      <c r="T64" s="21">
        <f>IF(S64="",0,VLOOKUP(S64,Pointage[#All],2,FALSE)*T$51)</f>
        <v>0</v>
      </c>
      <c r="U64" s="9"/>
      <c r="V64" s="21" t="str">
        <f t="shared" si="96"/>
        <v/>
      </c>
      <c r="W64" s="21">
        <f>IF(V64="",0,VLOOKUP(V64,Pointage[#All],2,FALSE)*W$51)</f>
        <v>0</v>
      </c>
      <c r="X64" s="9"/>
      <c r="Y64" s="21" t="str">
        <f t="shared" si="97"/>
        <v/>
      </c>
      <c r="Z64" s="21">
        <f>IF(Y64="",0,VLOOKUP(Y64,Pointage[#All],2,FALSE)*Z$51)</f>
        <v>0</v>
      </c>
      <c r="AA64" s="22">
        <f t="shared" si="98"/>
        <v>0</v>
      </c>
      <c r="AB64" s="7"/>
      <c r="AC64" s="21" t="str">
        <f t="shared" si="87"/>
        <v/>
      </c>
      <c r="AD64" s="21">
        <f>IF(AC64="",0,VLOOKUP(AC64,Pointage[#All],2,FALSE)*AD$51)</f>
        <v>0</v>
      </c>
      <c r="AE64" s="9"/>
      <c r="AF64" s="21" t="str">
        <f t="shared" si="88"/>
        <v/>
      </c>
      <c r="AG64" s="21">
        <f>IF(AF64="",0,VLOOKUP(AF64,Pointage[#All],2,FALSE)*AG$51)</f>
        <v>0</v>
      </c>
      <c r="AH64" s="9"/>
      <c r="AI64" s="21" t="str">
        <f t="shared" si="89"/>
        <v/>
      </c>
      <c r="AJ64" s="21">
        <f>IF(AI64="",0,VLOOKUP(AI64,Pointage[#All],2,FALSE)*AJ$51)</f>
        <v>0</v>
      </c>
      <c r="AK64" s="22">
        <f t="shared" si="81"/>
        <v>0</v>
      </c>
      <c r="AL64" s="7"/>
      <c r="AM64" s="21" t="str">
        <f t="shared" si="90"/>
        <v/>
      </c>
      <c r="AN64" s="21">
        <f>IF(AM64="",0,VLOOKUP(AM64,Pointage[#All],2,FALSE)*AN$51)</f>
        <v>0</v>
      </c>
      <c r="AO64" s="9"/>
      <c r="AP64" s="21" t="str">
        <f t="shared" si="99"/>
        <v/>
      </c>
      <c r="AQ64" s="21">
        <f>IF(AP64="",0,VLOOKUP(AP64,Pointage[#All],2,FALSE)*AQ$51)</f>
        <v>0</v>
      </c>
      <c r="AR64" s="9"/>
      <c r="AS64" s="21" t="str">
        <f t="shared" si="92"/>
        <v/>
      </c>
      <c r="AT64" s="21">
        <f>IF(AS64="",0,VLOOKUP(AS64,Pointage[#All],2,FALSE)*AT$51)</f>
        <v>0</v>
      </c>
      <c r="AU64" s="22">
        <f t="shared" si="82"/>
        <v>0</v>
      </c>
      <c r="AV64" s="7"/>
      <c r="AW64" s="21" t="str">
        <f t="shared" si="83"/>
        <v/>
      </c>
      <c r="AX64" s="21">
        <f>IF(AW64="",0,VLOOKUP(AW64,Pointage[#All],2,FALSE)*AX$51)</f>
        <v>0</v>
      </c>
      <c r="AY64" s="9"/>
      <c r="AZ64" s="21" t="str">
        <f t="shared" si="84"/>
        <v/>
      </c>
      <c r="BA64" s="21">
        <f>IF(AZ64="",0,VLOOKUP(AZ64,Pointage[#All],2,FALSE)*BA$51)</f>
        <v>0</v>
      </c>
      <c r="BB64" s="9"/>
      <c r="BC64" s="21" t="str">
        <f t="shared" si="85"/>
        <v/>
      </c>
      <c r="BD64" s="21">
        <f>IF(BC64="",0,VLOOKUP(BC64,Pointage[#All],2,FALSE)*BD$51)</f>
        <v>0</v>
      </c>
      <c r="BE64" s="22">
        <f t="shared" si="86"/>
        <v>0</v>
      </c>
    </row>
    <row r="65" spans="1:57" x14ac:dyDescent="0.25">
      <c r="A65" s="7"/>
      <c r="B65" s="26"/>
      <c r="C65" s="48"/>
      <c r="D65" s="48"/>
      <c r="E65" s="20">
        <f t="shared" si="72"/>
        <v>0</v>
      </c>
      <c r="F65" s="21" t="str">
        <f t="shared" si="73"/>
        <v/>
      </c>
      <c r="G65" s="21" t="str">
        <f>IF(F65=1,"Or",IF(F65=2,"Argent",IF(F65=3,"Bronze","")))</f>
        <v/>
      </c>
      <c r="H65" s="7"/>
      <c r="I65" s="21" t="str">
        <f t="shared" si="75"/>
        <v/>
      </c>
      <c r="J65" s="21">
        <f>IF(I65="",0,VLOOKUP(I65,Pointage[#All],2,FALSE)*J$51)</f>
        <v>0</v>
      </c>
      <c r="K65" s="9"/>
      <c r="L65" s="21" t="str">
        <f>IF(K65=0,"",RANK(K65,K$53:K$81,0))</f>
        <v/>
      </c>
      <c r="M65" s="21">
        <f>IF(L65="",0,VLOOKUP(L65,Pointage[#All],2,FALSE)*M$51)</f>
        <v>0</v>
      </c>
      <c r="N65" s="9"/>
      <c r="O65" s="21" t="str">
        <f>IF(N65=0,"",RANK(N65,N$53:N$81,0))</f>
        <v/>
      </c>
      <c r="P65" s="21">
        <f>IF(O65="",0,VLOOKUP(O65,Pointage[#All],2,FALSE)*P$51)</f>
        <v>0</v>
      </c>
      <c r="Q65" s="22">
        <f t="shared" si="95"/>
        <v>0</v>
      </c>
      <c r="R65" s="7"/>
      <c r="S65" s="21" t="str">
        <f>IF(R65=0,"",RANK(R65,R$53:R$81,0))</f>
        <v/>
      </c>
      <c r="T65" s="21">
        <f>IF(S65="",0,VLOOKUP(S65,Pointage[#All],2,FALSE)*T$51)</f>
        <v>0</v>
      </c>
      <c r="U65" s="9"/>
      <c r="V65" s="21" t="str">
        <f t="shared" si="96"/>
        <v/>
      </c>
      <c r="W65" s="21">
        <f>IF(V65="",0,VLOOKUP(V65,Pointage[#All],2,FALSE)*W$51)</f>
        <v>0</v>
      </c>
      <c r="X65" s="9"/>
      <c r="Y65" s="21" t="str">
        <f t="shared" si="97"/>
        <v/>
      </c>
      <c r="Z65" s="21">
        <f>IF(Y65="",0,VLOOKUP(Y65,Pointage[#All],2,FALSE)*Z$51)</f>
        <v>0</v>
      </c>
      <c r="AA65" s="22">
        <f t="shared" si="98"/>
        <v>0</v>
      </c>
      <c r="AB65" s="7"/>
      <c r="AC65" s="21" t="str">
        <f t="shared" si="87"/>
        <v/>
      </c>
      <c r="AD65" s="21">
        <f>IF(AC65="",0,VLOOKUP(AC65,Pointage[#All],2,FALSE)*AD$51)</f>
        <v>0</v>
      </c>
      <c r="AE65" s="9"/>
      <c r="AF65" s="21" t="str">
        <f t="shared" si="88"/>
        <v/>
      </c>
      <c r="AG65" s="21">
        <f>IF(AF65="",0,VLOOKUP(AF65,Pointage[#All],2,FALSE)*AG$51)</f>
        <v>0</v>
      </c>
      <c r="AH65" s="9"/>
      <c r="AI65" s="21" t="str">
        <f t="shared" si="89"/>
        <v/>
      </c>
      <c r="AJ65" s="21">
        <f>IF(AI65="",0,VLOOKUP(AI65,Pointage[#All],2,FALSE)*AJ$51)</f>
        <v>0</v>
      </c>
      <c r="AK65" s="22">
        <f t="shared" si="81"/>
        <v>0</v>
      </c>
      <c r="AL65" s="7"/>
      <c r="AM65" s="21" t="str">
        <f t="shared" si="90"/>
        <v/>
      </c>
      <c r="AN65" s="21">
        <f>IF(AM65="",0,VLOOKUP(AM65,Pointage[#All],2,FALSE)*AN$51)</f>
        <v>0</v>
      </c>
      <c r="AO65" s="9"/>
      <c r="AP65" s="21" t="str">
        <f t="shared" si="99"/>
        <v/>
      </c>
      <c r="AQ65" s="21">
        <f>IF(AP65="",0,VLOOKUP(AP65,Pointage[#All],2,FALSE)*AQ$51)</f>
        <v>0</v>
      </c>
      <c r="AR65" s="9"/>
      <c r="AS65" s="21" t="str">
        <f t="shared" si="92"/>
        <v/>
      </c>
      <c r="AT65" s="21">
        <f>IF(AS65="",0,VLOOKUP(AS65,Pointage[#All],2,FALSE)*AT$51)</f>
        <v>0</v>
      </c>
      <c r="AU65" s="22">
        <f t="shared" si="82"/>
        <v>0</v>
      </c>
      <c r="AV65" s="7"/>
      <c r="AW65" s="21" t="str">
        <f t="shared" si="83"/>
        <v/>
      </c>
      <c r="AX65" s="21">
        <f>IF(AW65="",0,VLOOKUP(AW65,Pointage[#All],2,FALSE)*AX$51)</f>
        <v>0</v>
      </c>
      <c r="AY65" s="9"/>
      <c r="AZ65" s="21" t="str">
        <f t="shared" si="84"/>
        <v/>
      </c>
      <c r="BA65" s="21">
        <f>IF(AZ65="",0,VLOOKUP(AZ65,Pointage[#All],2,FALSE)*BA$51)</f>
        <v>0</v>
      </c>
      <c r="BB65" s="9"/>
      <c r="BC65" s="21" t="str">
        <f t="shared" si="85"/>
        <v/>
      </c>
      <c r="BD65" s="21">
        <f>IF(BC65="",0,VLOOKUP(BC65,Pointage[#All],2,FALSE)*BD$51)</f>
        <v>0</v>
      </c>
      <c r="BE65" s="22">
        <f t="shared" si="86"/>
        <v>0</v>
      </c>
    </row>
    <row r="66" spans="1:57" x14ac:dyDescent="0.25">
      <c r="A66" s="7"/>
      <c r="B66" s="26"/>
      <c r="C66" s="48"/>
      <c r="D66" s="48"/>
      <c r="E66" s="20">
        <f t="shared" si="72"/>
        <v>0</v>
      </c>
      <c r="F66" s="21" t="str">
        <f t="shared" si="73"/>
        <v/>
      </c>
      <c r="G66" s="21" t="str">
        <f>IF(F66=1,"Or",IF(F66=2,"Argent",IF(F66=3,"Bronze","")))</f>
        <v/>
      </c>
      <c r="H66" s="7"/>
      <c r="I66" s="21" t="str">
        <f t="shared" si="75"/>
        <v/>
      </c>
      <c r="J66" s="21">
        <f>IF(I66="",0,VLOOKUP(I66,Pointage[#All],2,FALSE)*J$51)</f>
        <v>0</v>
      </c>
      <c r="K66" s="9"/>
      <c r="L66" s="21" t="str">
        <f t="shared" ref="L66:L68" si="100">IF(K66=0,"",RANK(K66,K$53:K$81,0))</f>
        <v/>
      </c>
      <c r="M66" s="21">
        <f>IF(L66="",0,VLOOKUP(L66,Pointage[#All],2,FALSE)*M$51)</f>
        <v>0</v>
      </c>
      <c r="N66" s="9"/>
      <c r="O66" s="21" t="str">
        <f>IF(N66=0,"",RANK(N66,N$53:N$81,0))</f>
        <v/>
      </c>
      <c r="P66" s="21">
        <f>IF(O66="",0,VLOOKUP(O66,Pointage[#All],2,FALSE)*P$51)</f>
        <v>0</v>
      </c>
      <c r="Q66" s="22">
        <f t="shared" si="95"/>
        <v>0</v>
      </c>
      <c r="R66" s="7"/>
      <c r="S66" s="21" t="str">
        <f>IF(R66=0,"",RANK(R66,R$53:R$81,0))</f>
        <v/>
      </c>
      <c r="T66" s="21">
        <f>IF(S66="",0,VLOOKUP(S66,Pointage[#All],2,FALSE)*T$51)</f>
        <v>0</v>
      </c>
      <c r="U66" s="9"/>
      <c r="V66" s="21" t="str">
        <f t="shared" si="96"/>
        <v/>
      </c>
      <c r="W66" s="21">
        <f>IF(V66="",0,VLOOKUP(V66,Pointage[#All],2,FALSE)*W$51)</f>
        <v>0</v>
      </c>
      <c r="X66" s="9"/>
      <c r="Y66" s="21" t="str">
        <f t="shared" si="97"/>
        <v/>
      </c>
      <c r="Z66" s="21">
        <f>IF(Y66="",0,VLOOKUP(Y66,Pointage[#All],2,FALSE)*Z$51)</f>
        <v>0</v>
      </c>
      <c r="AA66" s="22">
        <f t="shared" si="98"/>
        <v>0</v>
      </c>
      <c r="AB66" s="7"/>
      <c r="AC66" s="21" t="str">
        <f t="shared" si="87"/>
        <v/>
      </c>
      <c r="AD66" s="21">
        <f>IF(AC66="",0,VLOOKUP(AC66,Pointage[#All],2,FALSE)*AD$51)</f>
        <v>0</v>
      </c>
      <c r="AE66" s="9"/>
      <c r="AF66" s="21" t="str">
        <f t="shared" si="88"/>
        <v/>
      </c>
      <c r="AG66" s="21">
        <f>IF(AF66="",0,VLOOKUP(AF66,Pointage[#All],2,FALSE)*AG$51)</f>
        <v>0</v>
      </c>
      <c r="AH66" s="9"/>
      <c r="AI66" s="21" t="str">
        <f t="shared" si="89"/>
        <v/>
      </c>
      <c r="AJ66" s="21">
        <f>IF(AI66="",0,VLOOKUP(AI66,Pointage[#All],2,FALSE)*AJ$51)</f>
        <v>0</v>
      </c>
      <c r="AK66" s="22">
        <f t="shared" si="81"/>
        <v>0</v>
      </c>
      <c r="AL66" s="7"/>
      <c r="AM66" s="21" t="str">
        <f t="shared" si="90"/>
        <v/>
      </c>
      <c r="AN66" s="21">
        <f>IF(AM66="",0,VLOOKUP(AM66,Pointage[#All],2,FALSE)*AN$51)</f>
        <v>0</v>
      </c>
      <c r="AO66" s="9"/>
      <c r="AP66" s="21" t="str">
        <f t="shared" si="99"/>
        <v/>
      </c>
      <c r="AQ66" s="21">
        <f>IF(AP66="",0,VLOOKUP(AP66,Pointage[#All],2,FALSE)*AQ$51)</f>
        <v>0</v>
      </c>
      <c r="AR66" s="9"/>
      <c r="AS66" s="21" t="str">
        <f t="shared" si="92"/>
        <v/>
      </c>
      <c r="AT66" s="21">
        <f>IF(AS66="",0,VLOOKUP(AS66,Pointage[#All],2,FALSE)*AT$51)</f>
        <v>0</v>
      </c>
      <c r="AU66" s="22">
        <f t="shared" si="82"/>
        <v>0</v>
      </c>
      <c r="AV66" s="7"/>
      <c r="AW66" s="21" t="str">
        <f t="shared" si="83"/>
        <v/>
      </c>
      <c r="AX66" s="21">
        <f>IF(AW66="",0,VLOOKUP(AW66,Pointage[#All],2,FALSE)*AX$51)</f>
        <v>0</v>
      </c>
      <c r="AY66" s="9"/>
      <c r="AZ66" s="21" t="str">
        <f t="shared" si="84"/>
        <v/>
      </c>
      <c r="BA66" s="21">
        <f>IF(AZ66="",0,VLOOKUP(AZ66,Pointage[#All],2,FALSE)*BA$51)</f>
        <v>0</v>
      </c>
      <c r="BB66" s="9"/>
      <c r="BC66" s="21" t="str">
        <f t="shared" si="85"/>
        <v/>
      </c>
      <c r="BD66" s="21">
        <f>IF(BC66="",0,VLOOKUP(BC66,Pointage[#All],2,FALSE)*BD$51)</f>
        <v>0</v>
      </c>
      <c r="BE66" s="22">
        <f t="shared" si="86"/>
        <v>0</v>
      </c>
    </row>
    <row r="67" spans="1:57" x14ac:dyDescent="0.25">
      <c r="A67" s="7"/>
      <c r="B67" s="26"/>
      <c r="C67" s="48"/>
      <c r="D67" s="48"/>
      <c r="E67" s="20">
        <f t="shared" si="72"/>
        <v>0</v>
      </c>
      <c r="F67" s="21" t="str">
        <f t="shared" si="73"/>
        <v/>
      </c>
      <c r="G67" s="21"/>
      <c r="H67" s="7"/>
      <c r="I67" s="21" t="str">
        <f t="shared" si="75"/>
        <v/>
      </c>
      <c r="J67" s="21">
        <f>IF(I67="",0,VLOOKUP(I67,Pointage[#All],2,FALSE)*J$51)</f>
        <v>0</v>
      </c>
      <c r="K67" s="9"/>
      <c r="L67" s="21" t="str">
        <f t="shared" si="100"/>
        <v/>
      </c>
      <c r="M67" s="21">
        <f>IF(L67="",0,VLOOKUP(L67,Pointage[#All],2,FALSE)*M$51)</f>
        <v>0</v>
      </c>
      <c r="N67" s="9"/>
      <c r="O67" s="21"/>
      <c r="P67" s="21">
        <f>IF(O67="",0,VLOOKUP(O67,Pointage[#All],2,FALSE)*P$51)</f>
        <v>0</v>
      </c>
      <c r="Q67" s="22">
        <f t="shared" si="95"/>
        <v>0</v>
      </c>
      <c r="R67" s="7"/>
      <c r="S67" s="21"/>
      <c r="T67" s="21">
        <f>IF(S67="",0,VLOOKUP(S67,Pointage[#All],2,FALSE)*T$51)</f>
        <v>0</v>
      </c>
      <c r="U67" s="9"/>
      <c r="V67" s="21" t="str">
        <f t="shared" si="96"/>
        <v/>
      </c>
      <c r="W67" s="21">
        <f>IF(V67="",0,VLOOKUP(V67,Pointage[#All],2,FALSE)*W$51)</f>
        <v>0</v>
      </c>
      <c r="X67" s="9"/>
      <c r="Y67" s="21" t="str">
        <f t="shared" si="97"/>
        <v/>
      </c>
      <c r="Z67" s="21">
        <f>IF(Y67="",0,VLOOKUP(Y67,Pointage[#All],2,FALSE)*Z$51)</f>
        <v>0</v>
      </c>
      <c r="AA67" s="22">
        <f t="shared" si="98"/>
        <v>0</v>
      </c>
      <c r="AB67" s="7"/>
      <c r="AC67" s="21" t="str">
        <f t="shared" si="87"/>
        <v/>
      </c>
      <c r="AD67" s="21">
        <f>IF(AC67="",0,VLOOKUP(AC67,Pointage[#All],2,FALSE)*AD$51)</f>
        <v>0</v>
      </c>
      <c r="AE67" s="9"/>
      <c r="AF67" s="21" t="str">
        <f t="shared" si="88"/>
        <v/>
      </c>
      <c r="AG67" s="21">
        <f>IF(AF67="",0,VLOOKUP(AF67,Pointage[#All],2,FALSE)*AG$51)</f>
        <v>0</v>
      </c>
      <c r="AH67" s="9"/>
      <c r="AI67" s="21" t="str">
        <f t="shared" si="89"/>
        <v/>
      </c>
      <c r="AJ67" s="21">
        <f>IF(AI67="",0,VLOOKUP(AI67,Pointage[#All],2,FALSE)*AJ$51)</f>
        <v>0</v>
      </c>
      <c r="AK67" s="22">
        <f t="shared" si="81"/>
        <v>0</v>
      </c>
      <c r="AL67" s="7"/>
      <c r="AM67" s="21" t="str">
        <f t="shared" si="90"/>
        <v/>
      </c>
      <c r="AN67" s="21">
        <f>IF(AM67="",0,VLOOKUP(AM67,Pointage[#All],2,FALSE)*AN$51)</f>
        <v>0</v>
      </c>
      <c r="AO67" s="9"/>
      <c r="AP67" s="21" t="str">
        <f t="shared" si="99"/>
        <v/>
      </c>
      <c r="AQ67" s="21">
        <f>IF(AP67="",0,VLOOKUP(AP67,Pointage[#All],2,FALSE)*AQ$51)</f>
        <v>0</v>
      </c>
      <c r="AR67" s="9"/>
      <c r="AS67" s="21" t="str">
        <f t="shared" si="92"/>
        <v/>
      </c>
      <c r="AT67" s="21">
        <f>IF(AS67="",0,VLOOKUP(AS67,Pointage[#All],2,FALSE)*AT$51)</f>
        <v>0</v>
      </c>
      <c r="AU67" s="22">
        <f t="shared" si="82"/>
        <v>0</v>
      </c>
      <c r="AV67" s="7"/>
      <c r="AW67" s="21" t="str">
        <f t="shared" si="83"/>
        <v/>
      </c>
      <c r="AX67" s="21">
        <f>IF(AW67="",0,VLOOKUP(AW67,Pointage[#All],2,FALSE)*AX$51)</f>
        <v>0</v>
      </c>
      <c r="AY67" s="9"/>
      <c r="AZ67" s="21" t="str">
        <f t="shared" si="84"/>
        <v/>
      </c>
      <c r="BA67" s="21">
        <f>IF(AZ67="",0,VLOOKUP(AZ67,Pointage[#All],2,FALSE)*BA$51)</f>
        <v>0</v>
      </c>
      <c r="BB67" s="9"/>
      <c r="BC67" s="21" t="str">
        <f t="shared" si="85"/>
        <v/>
      </c>
      <c r="BD67" s="21">
        <f>IF(BC67="",0,VLOOKUP(BC67,Pointage[#All],2,FALSE)*BD$51)</f>
        <v>0</v>
      </c>
      <c r="BE67" s="22">
        <f t="shared" si="86"/>
        <v>0</v>
      </c>
    </row>
    <row r="68" spans="1:57" x14ac:dyDescent="0.25">
      <c r="A68" s="7"/>
      <c r="B68" s="26"/>
      <c r="C68" s="48"/>
      <c r="D68" s="48"/>
      <c r="E68" s="20">
        <f t="shared" si="72"/>
        <v>0</v>
      </c>
      <c r="F68" s="21" t="str">
        <f t="shared" si="73"/>
        <v/>
      </c>
      <c r="G68" s="21" t="str">
        <f t="shared" ref="G68:G81" si="101">IF(F68=1,"Or",IF(F68=2,"Argent",IF(F68=3,"Bronze","")))</f>
        <v/>
      </c>
      <c r="H68" s="7"/>
      <c r="I68" s="21" t="str">
        <f t="shared" si="75"/>
        <v/>
      </c>
      <c r="J68" s="21">
        <f>IF(I68="",0,VLOOKUP(I68,Pointage[#All],2,FALSE)*J$51)</f>
        <v>0</v>
      </c>
      <c r="K68" s="9"/>
      <c r="L68" s="21" t="str">
        <f t="shared" si="100"/>
        <v/>
      </c>
      <c r="M68" s="21">
        <f>IF(L68="",0,VLOOKUP(L68,Pointage[#All],2,FALSE)*M$51)</f>
        <v>0</v>
      </c>
      <c r="N68" s="9"/>
      <c r="O68" s="21" t="str">
        <f t="shared" ref="O68:O81" si="102">IF(N68=0,"",RANK(N68,N$53:N$81,0))</f>
        <v/>
      </c>
      <c r="P68" s="21">
        <f>IF(O68="",0,VLOOKUP(O68,Pointage[#All],2,FALSE)*P$51)</f>
        <v>0</v>
      </c>
      <c r="Q68" s="22">
        <f t="shared" si="95"/>
        <v>0</v>
      </c>
      <c r="R68" s="7"/>
      <c r="S68" s="21" t="str">
        <f t="shared" ref="S68:S81" si="103">IF(R68=0,"",RANK(R68,R$53:R$81,0))</f>
        <v/>
      </c>
      <c r="T68" s="21">
        <f>IF(S68="",0,VLOOKUP(S68,Pointage[#All],2,FALSE)*T$51)</f>
        <v>0</v>
      </c>
      <c r="U68" s="9"/>
      <c r="V68" s="21" t="str">
        <f t="shared" si="96"/>
        <v/>
      </c>
      <c r="W68" s="21">
        <f>IF(V68="",0,VLOOKUP(V68,Pointage[#All],2,FALSE)*W$51)</f>
        <v>0</v>
      </c>
      <c r="X68" s="9"/>
      <c r="Y68" s="21" t="str">
        <f t="shared" si="97"/>
        <v/>
      </c>
      <c r="Z68" s="21">
        <f>IF(Y68="",0,VLOOKUP(Y68,Pointage[#All],2,FALSE)*Z$51)</f>
        <v>0</v>
      </c>
      <c r="AA68" s="22">
        <f t="shared" si="98"/>
        <v>0</v>
      </c>
      <c r="AB68" s="7"/>
      <c r="AC68" s="21" t="str">
        <f t="shared" si="87"/>
        <v/>
      </c>
      <c r="AD68" s="21">
        <f>IF(AC68="",0,VLOOKUP(AC68,Pointage[#All],2,FALSE)*AD$51)</f>
        <v>0</v>
      </c>
      <c r="AE68" s="9"/>
      <c r="AF68" s="21" t="str">
        <f t="shared" si="88"/>
        <v/>
      </c>
      <c r="AG68" s="21">
        <f>IF(AF68="",0,VLOOKUP(AF68,Pointage[#All],2,FALSE)*AG$51)</f>
        <v>0</v>
      </c>
      <c r="AH68" s="9"/>
      <c r="AI68" s="21" t="str">
        <f t="shared" si="89"/>
        <v/>
      </c>
      <c r="AJ68" s="21">
        <f>IF(AI68="",0,VLOOKUP(AI68,Pointage[#All],2,FALSE)*AJ$51)</f>
        <v>0</v>
      </c>
      <c r="AK68" s="22">
        <f t="shared" si="81"/>
        <v>0</v>
      </c>
      <c r="AL68" s="7"/>
      <c r="AM68" s="21" t="str">
        <f t="shared" si="90"/>
        <v/>
      </c>
      <c r="AN68" s="21">
        <f>IF(AM68="",0,VLOOKUP(AM68,Pointage[#All],2,FALSE)*AN$51)</f>
        <v>0</v>
      </c>
      <c r="AO68" s="9"/>
      <c r="AP68" s="21" t="str">
        <f t="shared" si="99"/>
        <v/>
      </c>
      <c r="AQ68" s="21">
        <f>IF(AP68="",0,VLOOKUP(AP68,Pointage[#All],2,FALSE)*AQ$51)</f>
        <v>0</v>
      </c>
      <c r="AR68" s="9"/>
      <c r="AS68" s="21" t="str">
        <f t="shared" si="92"/>
        <v/>
      </c>
      <c r="AT68" s="21">
        <f>IF(AS68="",0,VLOOKUP(AS68,Pointage[#All],2,FALSE)*AT$51)</f>
        <v>0</v>
      </c>
      <c r="AU68" s="22">
        <f t="shared" si="82"/>
        <v>0</v>
      </c>
      <c r="AV68" s="7"/>
      <c r="AW68" s="21" t="str">
        <f t="shared" si="83"/>
        <v/>
      </c>
      <c r="AX68" s="21">
        <f>IF(AW68="",0,VLOOKUP(AW68,Pointage[#All],2,FALSE)*AX$51)</f>
        <v>0</v>
      </c>
      <c r="AY68" s="9"/>
      <c r="AZ68" s="21" t="str">
        <f t="shared" si="84"/>
        <v/>
      </c>
      <c r="BA68" s="21">
        <f>IF(AZ68="",0,VLOOKUP(AZ68,Pointage[#All],2,FALSE)*BA$51)</f>
        <v>0</v>
      </c>
      <c r="BB68" s="9"/>
      <c r="BC68" s="21" t="str">
        <f t="shared" si="85"/>
        <v/>
      </c>
      <c r="BD68" s="21">
        <f>IF(BC68="",0,VLOOKUP(BC68,Pointage[#All],2,FALSE)*BD$51)</f>
        <v>0</v>
      </c>
      <c r="BE68" s="22">
        <f t="shared" si="86"/>
        <v>0</v>
      </c>
    </row>
    <row r="69" spans="1:57" x14ac:dyDescent="0.25">
      <c r="A69" s="7"/>
      <c r="B69" s="26"/>
      <c r="C69" s="48"/>
      <c r="D69" s="48"/>
      <c r="E69" s="20">
        <f t="shared" si="72"/>
        <v>0</v>
      </c>
      <c r="F69" s="21" t="str">
        <f t="shared" si="73"/>
        <v/>
      </c>
      <c r="G69" s="21" t="str">
        <f t="shared" si="101"/>
        <v/>
      </c>
      <c r="H69" s="7"/>
      <c r="I69" s="21" t="str">
        <f t="shared" si="75"/>
        <v/>
      </c>
      <c r="J69" s="21">
        <f>IF(I69="",0,VLOOKUP(I69,Pointage[#All],2,FALSE)*J$51)</f>
        <v>0</v>
      </c>
      <c r="K69" s="9"/>
      <c r="L69" s="21" t="str">
        <f t="shared" ref="L69:L81" si="104">IF(K69=0,"",RANK(K69,K$53:K$81,0))</f>
        <v/>
      </c>
      <c r="M69" s="21">
        <f>IF(L69="",0,VLOOKUP(L69,Pointage[#All],2,FALSE)*M$51)</f>
        <v>0</v>
      </c>
      <c r="N69" s="9"/>
      <c r="O69" s="21" t="str">
        <f t="shared" si="102"/>
        <v/>
      </c>
      <c r="P69" s="21">
        <f>IF(O69="",0,VLOOKUP(O69,Pointage[#All],2,FALSE)*P$51)</f>
        <v>0</v>
      </c>
      <c r="Q69" s="22">
        <f t="shared" ref="Q69:Q81" si="105">IF(J69="","",J69+M69+P69)</f>
        <v>0</v>
      </c>
      <c r="R69" s="7"/>
      <c r="S69" s="21" t="str">
        <f t="shared" si="103"/>
        <v/>
      </c>
      <c r="T69" s="21">
        <f>IF(S69="",0,VLOOKUP(S69,Pointage[#All],2,FALSE)*T$51)</f>
        <v>0</v>
      </c>
      <c r="U69" s="9"/>
      <c r="V69" s="21" t="str">
        <f t="shared" si="96"/>
        <v/>
      </c>
      <c r="W69" s="21">
        <f>IF(V69="",0,VLOOKUP(V69,Pointage[#All],2,FALSE)*W$51)</f>
        <v>0</v>
      </c>
      <c r="X69" s="9"/>
      <c r="Y69" s="21" t="str">
        <f t="shared" si="97"/>
        <v/>
      </c>
      <c r="Z69" s="21">
        <f>IF(Y69="",0,VLOOKUP(Y69,Pointage[#All],2,FALSE)*Z$51)</f>
        <v>0</v>
      </c>
      <c r="AA69" s="22">
        <f t="shared" si="98"/>
        <v>0</v>
      </c>
      <c r="AB69" s="7"/>
      <c r="AC69" s="21" t="str">
        <f t="shared" si="87"/>
        <v/>
      </c>
      <c r="AD69" s="21">
        <f>IF(AC69="",0,VLOOKUP(AC69,Pointage[#All],2,FALSE)*AD$51)</f>
        <v>0</v>
      </c>
      <c r="AE69" s="9"/>
      <c r="AF69" s="21" t="str">
        <f t="shared" si="88"/>
        <v/>
      </c>
      <c r="AG69" s="21">
        <f>IF(AF69="",0,VLOOKUP(AF69,Pointage[#All],2,FALSE)*AG$51)</f>
        <v>0</v>
      </c>
      <c r="AH69" s="9"/>
      <c r="AI69" s="21" t="str">
        <f t="shared" si="89"/>
        <v/>
      </c>
      <c r="AJ69" s="21">
        <f>IF(AI69="",0,VLOOKUP(AI69,Pointage[#All],2,FALSE)*AJ$51)</f>
        <v>0</v>
      </c>
      <c r="AK69" s="22">
        <f t="shared" si="81"/>
        <v>0</v>
      </c>
      <c r="AL69" s="7"/>
      <c r="AM69" s="21" t="str">
        <f t="shared" si="90"/>
        <v/>
      </c>
      <c r="AN69" s="21">
        <f>IF(AM69="",0,VLOOKUP(AM69,Pointage[#All],2,FALSE)*AN$51)</f>
        <v>0</v>
      </c>
      <c r="AO69" s="9"/>
      <c r="AP69" s="21" t="str">
        <f t="shared" si="99"/>
        <v/>
      </c>
      <c r="AQ69" s="21">
        <f>IF(AP69="",0,VLOOKUP(AP69,Pointage[#All],2,FALSE)*AQ$51)</f>
        <v>0</v>
      </c>
      <c r="AR69" s="9"/>
      <c r="AS69" s="21" t="str">
        <f t="shared" si="92"/>
        <v/>
      </c>
      <c r="AT69" s="21">
        <f>IF(AS69="",0,VLOOKUP(AS69,Pointage[#All],2,FALSE)*AT$51)</f>
        <v>0</v>
      </c>
      <c r="AU69" s="22">
        <f t="shared" si="82"/>
        <v>0</v>
      </c>
      <c r="AV69" s="7"/>
      <c r="AW69" s="21" t="str">
        <f t="shared" si="83"/>
        <v/>
      </c>
      <c r="AX69" s="21">
        <f>IF(AW69="",0,VLOOKUP(AW69,Pointage[#All],2,FALSE)*AX$51)</f>
        <v>0</v>
      </c>
      <c r="AY69" s="9"/>
      <c r="AZ69" s="21" t="str">
        <f t="shared" si="84"/>
        <v/>
      </c>
      <c r="BA69" s="21">
        <f>IF(AZ69="",0,VLOOKUP(AZ69,Pointage[#All],2,FALSE)*BA$51)</f>
        <v>0</v>
      </c>
      <c r="BB69" s="9"/>
      <c r="BC69" s="21" t="str">
        <f t="shared" si="85"/>
        <v/>
      </c>
      <c r="BD69" s="21">
        <f>IF(BC69="",0,VLOOKUP(BC69,Pointage[#All],2,FALSE)*BD$51)</f>
        <v>0</v>
      </c>
      <c r="BE69" s="22">
        <f t="shared" si="86"/>
        <v>0</v>
      </c>
    </row>
    <row r="70" spans="1:57" x14ac:dyDescent="0.25">
      <c r="A70" s="7"/>
      <c r="B70" s="26"/>
      <c r="C70" s="48"/>
      <c r="D70" s="48"/>
      <c r="E70" s="20">
        <f t="shared" si="72"/>
        <v>0</v>
      </c>
      <c r="F70" s="21" t="str">
        <f t="shared" si="73"/>
        <v/>
      </c>
      <c r="G70" s="21" t="str">
        <f t="shared" si="101"/>
        <v/>
      </c>
      <c r="H70" s="7"/>
      <c r="I70" s="21" t="str">
        <f t="shared" si="75"/>
        <v/>
      </c>
      <c r="J70" s="21">
        <f>IF(I70="",0,VLOOKUP(I70,Pointage[#All],2,FALSE)*J$51)</f>
        <v>0</v>
      </c>
      <c r="K70" s="9"/>
      <c r="L70" s="21" t="str">
        <f t="shared" si="104"/>
        <v/>
      </c>
      <c r="M70" s="21">
        <f>IF(L70="",0,VLOOKUP(L70,Pointage[#All],2,FALSE)*M$51)</f>
        <v>0</v>
      </c>
      <c r="N70" s="9"/>
      <c r="O70" s="21" t="str">
        <f t="shared" si="102"/>
        <v/>
      </c>
      <c r="P70" s="21">
        <f>IF(O70="",0,VLOOKUP(O70,Pointage[#All],2,FALSE)*P$51)</f>
        <v>0</v>
      </c>
      <c r="Q70" s="22">
        <f t="shared" si="105"/>
        <v>0</v>
      </c>
      <c r="R70" s="7"/>
      <c r="S70" s="21" t="str">
        <f t="shared" si="103"/>
        <v/>
      </c>
      <c r="T70" s="21">
        <f>IF(S70="",0,VLOOKUP(S70,Pointage[#All],2,FALSE)*T$51)</f>
        <v>0</v>
      </c>
      <c r="U70" s="9"/>
      <c r="V70" s="21" t="str">
        <f t="shared" si="96"/>
        <v/>
      </c>
      <c r="W70" s="21">
        <f>IF(V70="",0,VLOOKUP(V70,Pointage[#All],2,FALSE)*W$51)</f>
        <v>0</v>
      </c>
      <c r="X70" s="9"/>
      <c r="Y70" s="21" t="str">
        <f t="shared" si="97"/>
        <v/>
      </c>
      <c r="Z70" s="21">
        <f>IF(Y70="",0,VLOOKUP(Y70,Pointage[#All],2,FALSE)*Z$51)</f>
        <v>0</v>
      </c>
      <c r="AA70" s="22">
        <f t="shared" si="98"/>
        <v>0</v>
      </c>
      <c r="AB70" s="7"/>
      <c r="AC70" s="21" t="str">
        <f t="shared" si="87"/>
        <v/>
      </c>
      <c r="AD70" s="21">
        <f>IF(AC70="",0,VLOOKUP(AC70,Pointage[#All],2,FALSE)*AD$51)</f>
        <v>0</v>
      </c>
      <c r="AE70" s="9"/>
      <c r="AF70" s="21" t="str">
        <f t="shared" si="88"/>
        <v/>
      </c>
      <c r="AG70" s="21">
        <f>IF(AF70="",0,VLOOKUP(AF70,Pointage[#All],2,FALSE)*AG$51)</f>
        <v>0</v>
      </c>
      <c r="AH70" s="9"/>
      <c r="AI70" s="21" t="str">
        <f t="shared" si="89"/>
        <v/>
      </c>
      <c r="AJ70" s="21">
        <f>IF(AI70="",0,VLOOKUP(AI70,Pointage[#All],2,FALSE)*AJ$51)</f>
        <v>0</v>
      </c>
      <c r="AK70" s="22">
        <f t="shared" si="81"/>
        <v>0</v>
      </c>
      <c r="AL70" s="7"/>
      <c r="AM70" s="21" t="str">
        <f t="shared" si="90"/>
        <v/>
      </c>
      <c r="AN70" s="21">
        <f>IF(AM70="",0,VLOOKUP(AM70,Pointage[#All],2,FALSE)*AN$51)</f>
        <v>0</v>
      </c>
      <c r="AO70" s="9"/>
      <c r="AP70" s="21" t="str">
        <f t="shared" si="99"/>
        <v/>
      </c>
      <c r="AQ70" s="21">
        <f>IF(AP70="",0,VLOOKUP(AP70,Pointage[#All],2,FALSE)*AQ$51)</f>
        <v>0</v>
      </c>
      <c r="AR70" s="9"/>
      <c r="AS70" s="21" t="str">
        <f t="shared" si="92"/>
        <v/>
      </c>
      <c r="AT70" s="21">
        <f>IF(AS70="",0,VLOOKUP(AS70,Pointage[#All],2,FALSE)*AT$51)</f>
        <v>0</v>
      </c>
      <c r="AU70" s="22">
        <f t="shared" si="82"/>
        <v>0</v>
      </c>
      <c r="AV70" s="7"/>
      <c r="AW70" s="21" t="str">
        <f t="shared" si="83"/>
        <v/>
      </c>
      <c r="AX70" s="21">
        <f>IF(AW70="",0,VLOOKUP(AW70,Pointage[#All],2,FALSE)*AX$51)</f>
        <v>0</v>
      </c>
      <c r="AY70" s="9"/>
      <c r="AZ70" s="21" t="str">
        <f t="shared" si="84"/>
        <v/>
      </c>
      <c r="BA70" s="21">
        <f>IF(AZ70="",0,VLOOKUP(AZ70,Pointage[#All],2,FALSE)*BA$51)</f>
        <v>0</v>
      </c>
      <c r="BB70" s="9"/>
      <c r="BC70" s="21" t="str">
        <f t="shared" si="85"/>
        <v/>
      </c>
      <c r="BD70" s="21">
        <f>IF(BC70="",0,VLOOKUP(BC70,Pointage[#All],2,FALSE)*BD$51)</f>
        <v>0</v>
      </c>
      <c r="BE70" s="22">
        <f t="shared" si="86"/>
        <v>0</v>
      </c>
    </row>
    <row r="71" spans="1:57" x14ac:dyDescent="0.25">
      <c r="A71" s="7"/>
      <c r="B71" s="26"/>
      <c r="C71" s="48"/>
      <c r="D71" s="48"/>
      <c r="E71" s="20">
        <f t="shared" si="72"/>
        <v>0</v>
      </c>
      <c r="F71" s="21" t="str">
        <f t="shared" si="73"/>
        <v/>
      </c>
      <c r="G71" s="21" t="str">
        <f t="shared" si="101"/>
        <v/>
      </c>
      <c r="H71" s="7"/>
      <c r="I71" s="21" t="str">
        <f t="shared" si="75"/>
        <v/>
      </c>
      <c r="J71" s="21">
        <f>IF(I71="",0,VLOOKUP(I71,Pointage[#All],2,FALSE)*J$51)</f>
        <v>0</v>
      </c>
      <c r="K71" s="9"/>
      <c r="L71" s="21" t="str">
        <f t="shared" si="104"/>
        <v/>
      </c>
      <c r="M71" s="21">
        <f>IF(L71="",0,VLOOKUP(L71,Pointage[#All],2,FALSE)*M$51)</f>
        <v>0</v>
      </c>
      <c r="N71" s="9"/>
      <c r="O71" s="21" t="str">
        <f t="shared" si="102"/>
        <v/>
      </c>
      <c r="P71" s="21">
        <f>IF(O71="",0,VLOOKUP(O71,Pointage[#All],2,FALSE)*P$51)</f>
        <v>0</v>
      </c>
      <c r="Q71" s="22">
        <f t="shared" si="105"/>
        <v>0</v>
      </c>
      <c r="R71" s="7"/>
      <c r="S71" s="21" t="str">
        <f t="shared" si="103"/>
        <v/>
      </c>
      <c r="T71" s="21">
        <f>IF(S71="",0,VLOOKUP(S71,Pointage[#All],2,FALSE)*T$51)</f>
        <v>0</v>
      </c>
      <c r="U71" s="9"/>
      <c r="V71" s="21" t="str">
        <f t="shared" si="96"/>
        <v/>
      </c>
      <c r="W71" s="21">
        <f>IF(V71="",0,VLOOKUP(V71,Pointage[#All],2,FALSE)*W$51)</f>
        <v>0</v>
      </c>
      <c r="X71" s="9"/>
      <c r="Y71" s="21" t="str">
        <f t="shared" si="97"/>
        <v/>
      </c>
      <c r="Z71" s="21">
        <f>IF(Y71="",0,VLOOKUP(Y71,Pointage[#All],2,FALSE)*Z$51)</f>
        <v>0</v>
      </c>
      <c r="AA71" s="22">
        <f t="shared" si="98"/>
        <v>0</v>
      </c>
      <c r="AB71" s="7"/>
      <c r="AC71" s="21" t="str">
        <f t="shared" si="87"/>
        <v/>
      </c>
      <c r="AD71" s="21">
        <f>IF(AC71="",0,VLOOKUP(AC71,Pointage[#All],2,FALSE)*AD$51)</f>
        <v>0</v>
      </c>
      <c r="AE71" s="9"/>
      <c r="AF71" s="21" t="str">
        <f t="shared" si="88"/>
        <v/>
      </c>
      <c r="AG71" s="21">
        <f>IF(AF71="",0,VLOOKUP(AF71,Pointage[#All],2,FALSE)*AG$51)</f>
        <v>0</v>
      </c>
      <c r="AH71" s="9"/>
      <c r="AI71" s="21" t="str">
        <f t="shared" si="89"/>
        <v/>
      </c>
      <c r="AJ71" s="21">
        <f>IF(AI71="",0,VLOOKUP(AI71,Pointage[#All],2,FALSE)*AJ$51)</f>
        <v>0</v>
      </c>
      <c r="AK71" s="22">
        <f t="shared" si="81"/>
        <v>0</v>
      </c>
      <c r="AL71" s="7"/>
      <c r="AM71" s="21" t="str">
        <f t="shared" si="90"/>
        <v/>
      </c>
      <c r="AN71" s="21">
        <f>IF(AM71="",0,VLOOKUP(AM71,Pointage[#All],2,FALSE)*AN$51)</f>
        <v>0</v>
      </c>
      <c r="AO71" s="9"/>
      <c r="AP71" s="21" t="str">
        <f t="shared" si="99"/>
        <v/>
      </c>
      <c r="AQ71" s="21">
        <f>IF(AP71="",0,VLOOKUP(AP71,Pointage[#All],2,FALSE)*AQ$51)</f>
        <v>0</v>
      </c>
      <c r="AR71" s="9"/>
      <c r="AS71" s="21" t="str">
        <f t="shared" si="92"/>
        <v/>
      </c>
      <c r="AT71" s="21">
        <f>IF(AS71="",0,VLOOKUP(AS71,Pointage[#All],2,FALSE)*AT$51)</f>
        <v>0</v>
      </c>
      <c r="AU71" s="22">
        <f t="shared" si="82"/>
        <v>0</v>
      </c>
      <c r="AV71" s="7"/>
      <c r="AW71" s="21" t="str">
        <f t="shared" si="83"/>
        <v/>
      </c>
      <c r="AX71" s="21">
        <f>IF(AW71="",0,VLOOKUP(AW71,Pointage[#All],2,FALSE)*AX$51)</f>
        <v>0</v>
      </c>
      <c r="AY71" s="9"/>
      <c r="AZ71" s="21" t="str">
        <f t="shared" si="84"/>
        <v/>
      </c>
      <c r="BA71" s="21">
        <f>IF(AZ71="",0,VLOOKUP(AZ71,Pointage[#All],2,FALSE)*BA$51)</f>
        <v>0</v>
      </c>
      <c r="BB71" s="9"/>
      <c r="BC71" s="21" t="str">
        <f t="shared" si="85"/>
        <v/>
      </c>
      <c r="BD71" s="21">
        <f>IF(BC71="",0,VLOOKUP(BC71,Pointage[#All],2,FALSE)*BD$51)</f>
        <v>0</v>
      </c>
      <c r="BE71" s="22">
        <f t="shared" si="86"/>
        <v>0</v>
      </c>
    </row>
    <row r="72" spans="1:57" x14ac:dyDescent="0.25">
      <c r="A72" s="7"/>
      <c r="B72" s="26"/>
      <c r="C72" s="48"/>
      <c r="D72" s="48"/>
      <c r="E72" s="20">
        <f t="shared" si="72"/>
        <v>0</v>
      </c>
      <c r="F72" s="21" t="str">
        <f t="shared" si="73"/>
        <v/>
      </c>
      <c r="G72" s="21" t="str">
        <f t="shared" si="101"/>
        <v/>
      </c>
      <c r="H72" s="7"/>
      <c r="I72" s="21" t="str">
        <f t="shared" si="75"/>
        <v/>
      </c>
      <c r="J72" s="21">
        <f>IF(I72="",0,VLOOKUP(I72,Pointage[#All],2,FALSE)*J$51)</f>
        <v>0</v>
      </c>
      <c r="K72" s="9"/>
      <c r="L72" s="21" t="str">
        <f t="shared" si="104"/>
        <v/>
      </c>
      <c r="M72" s="21">
        <f>IF(L72="",0,VLOOKUP(L72,Pointage[#All],2,FALSE)*M$51)</f>
        <v>0</v>
      </c>
      <c r="N72" s="9"/>
      <c r="O72" s="21" t="str">
        <f t="shared" si="102"/>
        <v/>
      </c>
      <c r="P72" s="21">
        <f>IF(O72="",0,VLOOKUP(O72,Pointage[#All],2,FALSE)*P$51)</f>
        <v>0</v>
      </c>
      <c r="Q72" s="22">
        <f t="shared" si="105"/>
        <v>0</v>
      </c>
      <c r="R72" s="7"/>
      <c r="S72" s="21" t="str">
        <f t="shared" si="103"/>
        <v/>
      </c>
      <c r="T72" s="21">
        <f>IF(S72="",0,VLOOKUP(S72,Pointage[#All],2,FALSE)*T$51)</f>
        <v>0</v>
      </c>
      <c r="U72" s="9"/>
      <c r="V72" s="21" t="str">
        <f t="shared" si="96"/>
        <v/>
      </c>
      <c r="W72" s="21">
        <f>IF(V72="",0,VLOOKUP(V72,Pointage[#All],2,FALSE)*W$51)</f>
        <v>0</v>
      </c>
      <c r="X72" s="9"/>
      <c r="Y72" s="21" t="str">
        <f t="shared" si="97"/>
        <v/>
      </c>
      <c r="Z72" s="21">
        <f>IF(Y72="",0,VLOOKUP(Y72,Pointage[#All],2,FALSE)*Z$51)</f>
        <v>0</v>
      </c>
      <c r="AA72" s="22">
        <f t="shared" si="98"/>
        <v>0</v>
      </c>
      <c r="AB72" s="7"/>
      <c r="AC72" s="21" t="str">
        <f t="shared" si="87"/>
        <v/>
      </c>
      <c r="AD72" s="21">
        <f>IF(AC72="",0,VLOOKUP(AC72,Pointage[#All],2,FALSE)*AD$51)</f>
        <v>0</v>
      </c>
      <c r="AE72" s="9"/>
      <c r="AF72" s="21" t="str">
        <f t="shared" si="88"/>
        <v/>
      </c>
      <c r="AG72" s="21">
        <f>IF(AF72="",0,VLOOKUP(AF72,Pointage[#All],2,FALSE)*AG$51)</f>
        <v>0</v>
      </c>
      <c r="AH72" s="9"/>
      <c r="AI72" s="21" t="str">
        <f t="shared" si="89"/>
        <v/>
      </c>
      <c r="AJ72" s="21">
        <f>IF(AI72="",0,VLOOKUP(AI72,Pointage[#All],2,FALSE)*AJ$51)</f>
        <v>0</v>
      </c>
      <c r="AK72" s="22">
        <f t="shared" si="81"/>
        <v>0</v>
      </c>
      <c r="AL72" s="7"/>
      <c r="AM72" s="21" t="str">
        <f t="shared" si="90"/>
        <v/>
      </c>
      <c r="AN72" s="21">
        <f>IF(AM72="",0,VLOOKUP(AM72,Pointage[#All],2,FALSE)*AN$51)</f>
        <v>0</v>
      </c>
      <c r="AO72" s="9"/>
      <c r="AP72" s="21" t="str">
        <f t="shared" si="99"/>
        <v/>
      </c>
      <c r="AQ72" s="21">
        <f>IF(AP72="",0,VLOOKUP(AP72,Pointage[#All],2,FALSE)*AQ$51)</f>
        <v>0</v>
      </c>
      <c r="AR72" s="9"/>
      <c r="AS72" s="21" t="str">
        <f t="shared" si="92"/>
        <v/>
      </c>
      <c r="AT72" s="21">
        <f>IF(AS72="",0,VLOOKUP(AS72,Pointage[#All],2,FALSE)*AT$51)</f>
        <v>0</v>
      </c>
      <c r="AU72" s="22">
        <f t="shared" si="82"/>
        <v>0</v>
      </c>
      <c r="AV72" s="7"/>
      <c r="AW72" s="21" t="str">
        <f t="shared" si="83"/>
        <v/>
      </c>
      <c r="AX72" s="21">
        <f>IF(AW72="",0,VLOOKUP(AW72,Pointage[#All],2,FALSE)*AX$51)</f>
        <v>0</v>
      </c>
      <c r="AY72" s="9"/>
      <c r="AZ72" s="21" t="str">
        <f t="shared" si="84"/>
        <v/>
      </c>
      <c r="BA72" s="21">
        <f>IF(AZ72="",0,VLOOKUP(AZ72,Pointage[#All],2,FALSE)*BA$51)</f>
        <v>0</v>
      </c>
      <c r="BB72" s="9"/>
      <c r="BC72" s="21" t="str">
        <f t="shared" si="85"/>
        <v/>
      </c>
      <c r="BD72" s="21">
        <f>IF(BC72="",0,VLOOKUP(BC72,Pointage[#All],2,FALSE)*BD$51)</f>
        <v>0</v>
      </c>
      <c r="BE72" s="22">
        <f t="shared" si="86"/>
        <v>0</v>
      </c>
    </row>
    <row r="73" spans="1:57" x14ac:dyDescent="0.25">
      <c r="A73" s="7"/>
      <c r="B73" s="26"/>
      <c r="C73" s="48"/>
      <c r="D73" s="48"/>
      <c r="E73" s="20">
        <f t="shared" si="72"/>
        <v>0</v>
      </c>
      <c r="F73" s="21" t="str">
        <f t="shared" si="73"/>
        <v/>
      </c>
      <c r="G73" s="21" t="str">
        <f t="shared" si="101"/>
        <v/>
      </c>
      <c r="H73" s="7"/>
      <c r="I73" s="21" t="str">
        <f t="shared" si="75"/>
        <v/>
      </c>
      <c r="J73" s="21">
        <f>IF(I73="",0,VLOOKUP(I73,Pointage[#All],2,FALSE)*J$51)</f>
        <v>0</v>
      </c>
      <c r="K73" s="9"/>
      <c r="L73" s="21" t="str">
        <f t="shared" si="104"/>
        <v/>
      </c>
      <c r="M73" s="21">
        <f>IF(L73="",0,VLOOKUP(L73,Pointage[#All],2,FALSE)*M$51)</f>
        <v>0</v>
      </c>
      <c r="N73" s="9"/>
      <c r="O73" s="21" t="str">
        <f t="shared" si="102"/>
        <v/>
      </c>
      <c r="P73" s="21">
        <f>IF(O73="",0,VLOOKUP(O73,Pointage[#All],2,FALSE)*P$51)</f>
        <v>0</v>
      </c>
      <c r="Q73" s="22">
        <f t="shared" si="105"/>
        <v>0</v>
      </c>
      <c r="R73" s="7"/>
      <c r="S73" s="21" t="str">
        <f t="shared" si="103"/>
        <v/>
      </c>
      <c r="T73" s="21">
        <f>IF(S73="",0,VLOOKUP(S73,Pointage[#All],2,FALSE)*T$51)</f>
        <v>0</v>
      </c>
      <c r="U73" s="9"/>
      <c r="V73" s="21" t="str">
        <f t="shared" si="96"/>
        <v/>
      </c>
      <c r="W73" s="21">
        <f>IF(V73="",0,VLOOKUP(V73,Pointage[#All],2,FALSE)*W$51)</f>
        <v>0</v>
      </c>
      <c r="X73" s="9"/>
      <c r="Y73" s="21" t="str">
        <f t="shared" si="97"/>
        <v/>
      </c>
      <c r="Z73" s="21">
        <f>IF(Y73="",0,VLOOKUP(Y73,Pointage[#All],2,FALSE)*Z$51)</f>
        <v>0</v>
      </c>
      <c r="AA73" s="22">
        <f t="shared" si="98"/>
        <v>0</v>
      </c>
      <c r="AB73" s="7"/>
      <c r="AC73" s="21" t="str">
        <f t="shared" si="87"/>
        <v/>
      </c>
      <c r="AD73" s="21">
        <f>IF(AC73="",0,VLOOKUP(AC73,Pointage[#All],2,FALSE)*AD$51)</f>
        <v>0</v>
      </c>
      <c r="AE73" s="9"/>
      <c r="AF73" s="21" t="str">
        <f t="shared" si="88"/>
        <v/>
      </c>
      <c r="AG73" s="21">
        <f>IF(AF73="",0,VLOOKUP(AF73,Pointage[#All],2,FALSE)*AG$51)</f>
        <v>0</v>
      </c>
      <c r="AH73" s="9"/>
      <c r="AI73" s="21" t="str">
        <f t="shared" si="89"/>
        <v/>
      </c>
      <c r="AJ73" s="21">
        <f>IF(AI73="",0,VLOOKUP(AI73,Pointage[#All],2,FALSE)*AJ$51)</f>
        <v>0</v>
      </c>
      <c r="AK73" s="22">
        <f t="shared" si="81"/>
        <v>0</v>
      </c>
      <c r="AL73" s="7"/>
      <c r="AM73" s="21" t="str">
        <f t="shared" si="90"/>
        <v/>
      </c>
      <c r="AN73" s="21">
        <f>IF(AM73="",0,VLOOKUP(AM73,Pointage[#All],2,FALSE)*AN$51)</f>
        <v>0</v>
      </c>
      <c r="AO73" s="9"/>
      <c r="AP73" s="21" t="str">
        <f t="shared" si="99"/>
        <v/>
      </c>
      <c r="AQ73" s="21">
        <f>IF(AP73="",0,VLOOKUP(AP73,Pointage[#All],2,FALSE)*AQ$51)</f>
        <v>0</v>
      </c>
      <c r="AR73" s="9"/>
      <c r="AS73" s="21" t="str">
        <f t="shared" si="92"/>
        <v/>
      </c>
      <c r="AT73" s="21">
        <f>IF(AS73="",0,VLOOKUP(AS73,Pointage[#All],2,FALSE)*AT$51)</f>
        <v>0</v>
      </c>
      <c r="AU73" s="22">
        <f t="shared" si="82"/>
        <v>0</v>
      </c>
      <c r="AV73" s="7"/>
      <c r="AW73" s="21" t="str">
        <f t="shared" si="83"/>
        <v/>
      </c>
      <c r="AX73" s="21">
        <f>IF(AW73="",0,VLOOKUP(AW73,Pointage[#All],2,FALSE)*AX$51)</f>
        <v>0</v>
      </c>
      <c r="AY73" s="9"/>
      <c r="AZ73" s="21" t="str">
        <f t="shared" si="84"/>
        <v/>
      </c>
      <c r="BA73" s="21">
        <f>IF(AZ73="",0,VLOOKUP(AZ73,Pointage[#All],2,FALSE)*BA$51)</f>
        <v>0</v>
      </c>
      <c r="BB73" s="9"/>
      <c r="BC73" s="21" t="str">
        <f t="shared" si="85"/>
        <v/>
      </c>
      <c r="BD73" s="21">
        <f>IF(BC73="",0,VLOOKUP(BC73,Pointage[#All],2,FALSE)*BD$51)</f>
        <v>0</v>
      </c>
      <c r="BE73" s="22">
        <f t="shared" si="86"/>
        <v>0</v>
      </c>
    </row>
    <row r="74" spans="1:57" x14ac:dyDescent="0.25">
      <c r="A74" s="7"/>
      <c r="B74" s="26"/>
      <c r="C74" s="48"/>
      <c r="D74" s="48"/>
      <c r="E74" s="20">
        <f t="shared" si="72"/>
        <v>0</v>
      </c>
      <c r="F74" s="21" t="str">
        <f t="shared" si="73"/>
        <v/>
      </c>
      <c r="G74" s="21" t="str">
        <f t="shared" si="101"/>
        <v/>
      </c>
      <c r="H74" s="7"/>
      <c r="I74" s="21" t="str">
        <f t="shared" si="75"/>
        <v/>
      </c>
      <c r="J74" s="21">
        <f>IF(I74="",0,VLOOKUP(I74,Pointage[#All],2,FALSE)*J$51)</f>
        <v>0</v>
      </c>
      <c r="K74" s="9"/>
      <c r="L74" s="21" t="str">
        <f t="shared" si="104"/>
        <v/>
      </c>
      <c r="M74" s="21">
        <f>IF(L74="",0,VLOOKUP(L74,Pointage[#All],2,FALSE)*M$51)</f>
        <v>0</v>
      </c>
      <c r="N74" s="9"/>
      <c r="O74" s="21" t="str">
        <f t="shared" si="102"/>
        <v/>
      </c>
      <c r="P74" s="21">
        <f>IF(O74="",0,VLOOKUP(O74,Pointage[#All],2,FALSE)*P$51)</f>
        <v>0</v>
      </c>
      <c r="Q74" s="22">
        <f t="shared" si="105"/>
        <v>0</v>
      </c>
      <c r="R74" s="7"/>
      <c r="S74" s="21" t="str">
        <f t="shared" si="103"/>
        <v/>
      </c>
      <c r="T74" s="21">
        <f>IF(S74="",0,VLOOKUP(S74,Pointage[#All],2,FALSE)*T$51)</f>
        <v>0</v>
      </c>
      <c r="U74" s="9"/>
      <c r="V74" s="21" t="str">
        <f t="shared" si="96"/>
        <v/>
      </c>
      <c r="W74" s="21">
        <f>IF(V74="",0,VLOOKUP(V74,Pointage[#All],2,FALSE)*W$51)</f>
        <v>0</v>
      </c>
      <c r="X74" s="9"/>
      <c r="Y74" s="21" t="str">
        <f t="shared" si="97"/>
        <v/>
      </c>
      <c r="Z74" s="21">
        <f>IF(Y74="",0,VLOOKUP(Y74,Pointage[#All],2,FALSE)*Z$51)</f>
        <v>0</v>
      </c>
      <c r="AA74" s="22">
        <f t="shared" si="98"/>
        <v>0</v>
      </c>
      <c r="AB74" s="7"/>
      <c r="AC74" s="21" t="str">
        <f t="shared" si="87"/>
        <v/>
      </c>
      <c r="AD74" s="21">
        <f>IF(AC74="",0,VLOOKUP(AC74,Pointage[#All],2,FALSE)*AD$51)</f>
        <v>0</v>
      </c>
      <c r="AE74" s="9"/>
      <c r="AF74" s="21" t="str">
        <f t="shared" si="88"/>
        <v/>
      </c>
      <c r="AG74" s="21">
        <f>IF(AF74="",0,VLOOKUP(AF74,Pointage[#All],2,FALSE)*AG$51)</f>
        <v>0</v>
      </c>
      <c r="AH74" s="9"/>
      <c r="AI74" s="21" t="str">
        <f t="shared" si="89"/>
        <v/>
      </c>
      <c r="AJ74" s="21">
        <f>IF(AI74="",0,VLOOKUP(AI74,Pointage[#All],2,FALSE)*AJ$51)</f>
        <v>0</v>
      </c>
      <c r="AK74" s="22">
        <f t="shared" si="81"/>
        <v>0</v>
      </c>
      <c r="AL74" s="7"/>
      <c r="AM74" s="21" t="str">
        <f t="shared" si="90"/>
        <v/>
      </c>
      <c r="AN74" s="21">
        <f>IF(AM74="",0,VLOOKUP(AM74,Pointage[#All],2,FALSE)*AN$51)</f>
        <v>0</v>
      </c>
      <c r="AO74" s="9"/>
      <c r="AP74" s="21" t="str">
        <f t="shared" si="99"/>
        <v/>
      </c>
      <c r="AQ74" s="21">
        <f>IF(AP74="",0,VLOOKUP(AP74,Pointage[#All],2,FALSE)*AQ$51)</f>
        <v>0</v>
      </c>
      <c r="AR74" s="9"/>
      <c r="AS74" s="21" t="str">
        <f t="shared" si="92"/>
        <v/>
      </c>
      <c r="AT74" s="21">
        <f>IF(AS74="",0,VLOOKUP(AS74,Pointage[#All],2,FALSE)*AT$51)</f>
        <v>0</v>
      </c>
      <c r="AU74" s="22">
        <f t="shared" si="82"/>
        <v>0</v>
      </c>
      <c r="AV74" s="7"/>
      <c r="AW74" s="21" t="str">
        <f t="shared" si="83"/>
        <v/>
      </c>
      <c r="AX74" s="21">
        <f>IF(AW74="",0,VLOOKUP(AW74,Pointage[#All],2,FALSE)*AX$51)</f>
        <v>0</v>
      </c>
      <c r="AY74" s="9"/>
      <c r="AZ74" s="21" t="str">
        <f t="shared" si="84"/>
        <v/>
      </c>
      <c r="BA74" s="21">
        <f>IF(AZ74="",0,VLOOKUP(AZ74,Pointage[#All],2,FALSE)*BA$51)</f>
        <v>0</v>
      </c>
      <c r="BB74" s="9"/>
      <c r="BC74" s="21" t="str">
        <f t="shared" si="85"/>
        <v/>
      </c>
      <c r="BD74" s="21">
        <f>IF(BC74="",0,VLOOKUP(BC74,Pointage[#All],2,FALSE)*BD$51)</f>
        <v>0</v>
      </c>
      <c r="BE74" s="22">
        <f t="shared" si="86"/>
        <v>0</v>
      </c>
    </row>
    <row r="75" spans="1:57" x14ac:dyDescent="0.25">
      <c r="A75" s="7"/>
      <c r="B75" s="26"/>
      <c r="C75" s="48"/>
      <c r="D75" s="48"/>
      <c r="E75" s="20">
        <f t="shared" si="72"/>
        <v>0</v>
      </c>
      <c r="F75" s="21" t="str">
        <f t="shared" si="73"/>
        <v/>
      </c>
      <c r="G75" s="21" t="str">
        <f t="shared" si="101"/>
        <v/>
      </c>
      <c r="H75" s="7"/>
      <c r="I75" s="21" t="str">
        <f t="shared" si="75"/>
        <v/>
      </c>
      <c r="J75" s="21">
        <f>IF(I75="",0,VLOOKUP(I75,Pointage[#All],2,FALSE)*J$51)</f>
        <v>0</v>
      </c>
      <c r="K75" s="9"/>
      <c r="L75" s="21" t="str">
        <f t="shared" si="104"/>
        <v/>
      </c>
      <c r="M75" s="21">
        <f>IF(L75="",0,VLOOKUP(L75,Pointage[#All],2,FALSE)*M$51)</f>
        <v>0</v>
      </c>
      <c r="N75" s="9"/>
      <c r="O75" s="21" t="str">
        <f t="shared" si="102"/>
        <v/>
      </c>
      <c r="P75" s="21">
        <f>IF(O75="",0,VLOOKUP(O75,Pointage[#All],2,FALSE)*P$51)</f>
        <v>0</v>
      </c>
      <c r="Q75" s="22">
        <f t="shared" si="105"/>
        <v>0</v>
      </c>
      <c r="R75" s="7"/>
      <c r="S75" s="21" t="str">
        <f t="shared" si="103"/>
        <v/>
      </c>
      <c r="T75" s="21">
        <f>IF(S75="",0,VLOOKUP(S75,Pointage[#All],2,FALSE)*T$51)</f>
        <v>0</v>
      </c>
      <c r="U75" s="9"/>
      <c r="V75" s="21" t="str">
        <f t="shared" si="96"/>
        <v/>
      </c>
      <c r="W75" s="21">
        <f>IF(V75="",0,VLOOKUP(V75,Pointage[#All],2,FALSE)*W$51)</f>
        <v>0</v>
      </c>
      <c r="X75" s="9"/>
      <c r="Y75" s="21" t="str">
        <f t="shared" si="97"/>
        <v/>
      </c>
      <c r="Z75" s="21">
        <f>IF(Y75="",0,VLOOKUP(Y75,Pointage[#All],2,FALSE)*Z$51)</f>
        <v>0</v>
      </c>
      <c r="AA75" s="22">
        <f t="shared" si="98"/>
        <v>0</v>
      </c>
      <c r="AB75" s="7"/>
      <c r="AC75" s="21" t="str">
        <f t="shared" si="87"/>
        <v/>
      </c>
      <c r="AD75" s="21">
        <f>IF(AC75="",0,VLOOKUP(AC75,Pointage[#All],2,FALSE)*AD$51)</f>
        <v>0</v>
      </c>
      <c r="AE75" s="9"/>
      <c r="AF75" s="21" t="str">
        <f t="shared" si="88"/>
        <v/>
      </c>
      <c r="AG75" s="21">
        <f>IF(AF75="",0,VLOOKUP(AF75,Pointage[#All],2,FALSE)*AG$51)</f>
        <v>0</v>
      </c>
      <c r="AH75" s="9"/>
      <c r="AI75" s="21" t="str">
        <f t="shared" si="89"/>
        <v/>
      </c>
      <c r="AJ75" s="21">
        <f>IF(AI75="",0,VLOOKUP(AI75,Pointage[#All],2,FALSE)*AJ$51)</f>
        <v>0</v>
      </c>
      <c r="AK75" s="22">
        <f t="shared" si="81"/>
        <v>0</v>
      </c>
      <c r="AL75" s="7"/>
      <c r="AM75" s="21" t="str">
        <f t="shared" si="90"/>
        <v/>
      </c>
      <c r="AN75" s="21">
        <f>IF(AM75="",0,VLOOKUP(AM75,Pointage[#All],2,FALSE)*AN$51)</f>
        <v>0</v>
      </c>
      <c r="AO75" s="9"/>
      <c r="AP75" s="21" t="str">
        <f t="shared" si="99"/>
        <v/>
      </c>
      <c r="AQ75" s="21">
        <f>IF(AP75="",0,VLOOKUP(AP75,Pointage[#All],2,FALSE)*AQ$51)</f>
        <v>0</v>
      </c>
      <c r="AR75" s="9"/>
      <c r="AS75" s="21" t="str">
        <f t="shared" si="92"/>
        <v/>
      </c>
      <c r="AT75" s="21">
        <f>IF(AS75="",0,VLOOKUP(AS75,Pointage[#All],2,FALSE)*AT$51)</f>
        <v>0</v>
      </c>
      <c r="AU75" s="22">
        <f t="shared" si="82"/>
        <v>0</v>
      </c>
      <c r="AV75" s="7"/>
      <c r="AW75" s="21" t="str">
        <f t="shared" si="83"/>
        <v/>
      </c>
      <c r="AX75" s="21">
        <f>IF(AW75="",0,VLOOKUP(AW75,Pointage[#All],2,FALSE)*AX$51)</f>
        <v>0</v>
      </c>
      <c r="AY75" s="9"/>
      <c r="AZ75" s="21" t="str">
        <f t="shared" si="84"/>
        <v/>
      </c>
      <c r="BA75" s="21">
        <f>IF(AZ75="",0,VLOOKUP(AZ75,Pointage[#All],2,FALSE)*BA$51)</f>
        <v>0</v>
      </c>
      <c r="BB75" s="9"/>
      <c r="BC75" s="21" t="str">
        <f t="shared" si="85"/>
        <v/>
      </c>
      <c r="BD75" s="21">
        <f>IF(BC75="",0,VLOOKUP(BC75,Pointage[#All],2,FALSE)*BD$51)</f>
        <v>0</v>
      </c>
      <c r="BE75" s="22">
        <f t="shared" si="86"/>
        <v>0</v>
      </c>
    </row>
    <row r="76" spans="1:57" x14ac:dyDescent="0.25">
      <c r="A76" s="7"/>
      <c r="B76" s="26"/>
      <c r="C76" s="48"/>
      <c r="D76" s="48"/>
      <c r="E76" s="20">
        <f t="shared" si="72"/>
        <v>0</v>
      </c>
      <c r="F76" s="21" t="str">
        <f t="shared" si="73"/>
        <v/>
      </c>
      <c r="G76" s="21" t="str">
        <f t="shared" si="101"/>
        <v/>
      </c>
      <c r="H76" s="7"/>
      <c r="I76" s="21" t="str">
        <f t="shared" si="75"/>
        <v/>
      </c>
      <c r="J76" s="21">
        <f>IF(I76="",0,VLOOKUP(I76,Pointage[#All],2,FALSE)*J$51)</f>
        <v>0</v>
      </c>
      <c r="K76" s="9"/>
      <c r="L76" s="21" t="str">
        <f t="shared" si="104"/>
        <v/>
      </c>
      <c r="M76" s="21">
        <f>IF(L76="",0,VLOOKUP(L76,Pointage[#All],2,FALSE)*M$51)</f>
        <v>0</v>
      </c>
      <c r="N76" s="9"/>
      <c r="O76" s="21" t="str">
        <f t="shared" si="102"/>
        <v/>
      </c>
      <c r="P76" s="21">
        <f>IF(O76="",0,VLOOKUP(O76,Pointage[#All],2,FALSE)*P$51)</f>
        <v>0</v>
      </c>
      <c r="Q76" s="22">
        <f t="shared" si="105"/>
        <v>0</v>
      </c>
      <c r="R76" s="7"/>
      <c r="S76" s="21" t="str">
        <f t="shared" si="103"/>
        <v/>
      </c>
      <c r="T76" s="21">
        <f>IF(S76="",0,VLOOKUP(S76,Pointage[#All],2,FALSE)*T$51)</f>
        <v>0</v>
      </c>
      <c r="U76" s="9"/>
      <c r="V76" s="21" t="str">
        <f t="shared" si="96"/>
        <v/>
      </c>
      <c r="W76" s="21">
        <f>IF(V76="",0,VLOOKUP(V76,Pointage[#All],2,FALSE)*W$51)</f>
        <v>0</v>
      </c>
      <c r="X76" s="9"/>
      <c r="Y76" s="21" t="str">
        <f t="shared" si="97"/>
        <v/>
      </c>
      <c r="Z76" s="21">
        <f>IF(Y76="",0,VLOOKUP(Y76,Pointage[#All],2,FALSE)*Z$51)</f>
        <v>0</v>
      </c>
      <c r="AA76" s="22">
        <f t="shared" si="98"/>
        <v>0</v>
      </c>
      <c r="AB76" s="7"/>
      <c r="AC76" s="21" t="str">
        <f t="shared" si="87"/>
        <v/>
      </c>
      <c r="AD76" s="21">
        <f>IF(AC76="",0,VLOOKUP(AC76,Pointage[#All],2,FALSE)*AD$51)</f>
        <v>0</v>
      </c>
      <c r="AE76" s="9"/>
      <c r="AF76" s="21" t="str">
        <f t="shared" si="88"/>
        <v/>
      </c>
      <c r="AG76" s="21">
        <f>IF(AF76="",0,VLOOKUP(AF76,Pointage[#All],2,FALSE)*AG$51)</f>
        <v>0</v>
      </c>
      <c r="AH76" s="9"/>
      <c r="AI76" s="21" t="str">
        <f t="shared" si="89"/>
        <v/>
      </c>
      <c r="AJ76" s="21">
        <f>IF(AI76="",0,VLOOKUP(AI76,Pointage[#All],2,FALSE)*AJ$51)</f>
        <v>0</v>
      </c>
      <c r="AK76" s="22">
        <f t="shared" si="81"/>
        <v>0</v>
      </c>
      <c r="AL76" s="7"/>
      <c r="AM76" s="21" t="str">
        <f t="shared" si="90"/>
        <v/>
      </c>
      <c r="AN76" s="21">
        <f>IF(AM76="",0,VLOOKUP(AM76,Pointage[#All],2,FALSE)*AN$51)</f>
        <v>0</v>
      </c>
      <c r="AO76" s="9"/>
      <c r="AP76" s="21" t="str">
        <f t="shared" si="99"/>
        <v/>
      </c>
      <c r="AQ76" s="21">
        <f>IF(AP76="",0,VLOOKUP(AP76,Pointage[#All],2,FALSE)*AQ$51)</f>
        <v>0</v>
      </c>
      <c r="AR76" s="9"/>
      <c r="AS76" s="21" t="str">
        <f t="shared" si="92"/>
        <v/>
      </c>
      <c r="AT76" s="21">
        <f>IF(AS76="",0,VLOOKUP(AS76,Pointage[#All],2,FALSE)*AT$51)</f>
        <v>0</v>
      </c>
      <c r="AU76" s="22">
        <f t="shared" si="82"/>
        <v>0</v>
      </c>
      <c r="AV76" s="7"/>
      <c r="AW76" s="21" t="str">
        <f t="shared" si="83"/>
        <v/>
      </c>
      <c r="AX76" s="21">
        <f>IF(AW76="",0,VLOOKUP(AW76,Pointage[#All],2,FALSE)*AX$51)</f>
        <v>0</v>
      </c>
      <c r="AY76" s="9"/>
      <c r="AZ76" s="21" t="str">
        <f t="shared" si="84"/>
        <v/>
      </c>
      <c r="BA76" s="21">
        <f>IF(AZ76="",0,VLOOKUP(AZ76,Pointage[#All],2,FALSE)*BA$51)</f>
        <v>0</v>
      </c>
      <c r="BB76" s="9"/>
      <c r="BC76" s="21" t="str">
        <f t="shared" si="85"/>
        <v/>
      </c>
      <c r="BD76" s="21">
        <f>IF(BC76="",0,VLOOKUP(BC76,Pointage[#All],2,FALSE)*BD$51)</f>
        <v>0</v>
      </c>
      <c r="BE76" s="22">
        <f t="shared" si="86"/>
        <v>0</v>
      </c>
    </row>
    <row r="77" spans="1:57" x14ac:dyDescent="0.25">
      <c r="A77" s="7"/>
      <c r="B77" s="26"/>
      <c r="C77" s="48"/>
      <c r="D77" s="48"/>
      <c r="E77" s="20">
        <f t="shared" si="72"/>
        <v>0</v>
      </c>
      <c r="F77" s="21" t="str">
        <f t="shared" si="73"/>
        <v/>
      </c>
      <c r="G77" s="21" t="str">
        <f t="shared" si="101"/>
        <v/>
      </c>
      <c r="H77" s="7"/>
      <c r="I77" s="21" t="str">
        <f t="shared" ref="I77:I81" si="106">IF(H77=0,"",RANK(H77,H$53:H$81,0))</f>
        <v/>
      </c>
      <c r="J77" s="21">
        <f>IF(I77="",0,VLOOKUP(I77,Pointage[#All],2,FALSE)*J$51)</f>
        <v>0</v>
      </c>
      <c r="K77" s="9"/>
      <c r="L77" s="21" t="str">
        <f t="shared" si="104"/>
        <v/>
      </c>
      <c r="M77" s="21">
        <f>IF(L77="",0,VLOOKUP(L77,Pointage[#All],2,FALSE)*M$51)</f>
        <v>0</v>
      </c>
      <c r="N77" s="9"/>
      <c r="O77" s="21" t="str">
        <f t="shared" si="102"/>
        <v/>
      </c>
      <c r="P77" s="21">
        <f>IF(O77="",0,VLOOKUP(O77,Pointage[#All],2,FALSE)*P$51)</f>
        <v>0</v>
      </c>
      <c r="Q77" s="22">
        <f t="shared" si="105"/>
        <v>0</v>
      </c>
      <c r="R77" s="7"/>
      <c r="S77" s="21" t="str">
        <f t="shared" si="103"/>
        <v/>
      </c>
      <c r="T77" s="21">
        <f>IF(S77="",0,VLOOKUP(S77,Pointage[#All],2,FALSE)*T$51)</f>
        <v>0</v>
      </c>
      <c r="U77" s="9"/>
      <c r="V77" s="21" t="str">
        <f t="shared" ref="V77:V81" si="107">IF(U77=0,"",RANK(U77,U$53:U$81,0))</f>
        <v/>
      </c>
      <c r="W77" s="21">
        <f>IF(V77="",0,VLOOKUP(V77,Pointage[#All],2,FALSE)*W$51)</f>
        <v>0</v>
      </c>
      <c r="X77" s="9"/>
      <c r="Y77" s="21" t="str">
        <f t="shared" ref="Y77:Y81" si="108">IF(X77=0,"",RANK(X77,X$53:X$81,0))</f>
        <v/>
      </c>
      <c r="Z77" s="21">
        <f>IF(Y77="",0,VLOOKUP(Y77,Pointage[#All],2,FALSE)*Z$51)</f>
        <v>0</v>
      </c>
      <c r="AA77" s="22">
        <f t="shared" ref="AA77:AA81" si="109">IF(T77="","",T77+W77+Z77)</f>
        <v>0</v>
      </c>
      <c r="AB77" s="7"/>
      <c r="AC77" s="21" t="str">
        <f t="shared" si="87"/>
        <v/>
      </c>
      <c r="AD77" s="21">
        <f>IF(AC77="",0,VLOOKUP(AC77,Pointage[#All],2,FALSE)*AD$51)</f>
        <v>0</v>
      </c>
      <c r="AE77" s="9"/>
      <c r="AF77" s="21" t="str">
        <f t="shared" si="88"/>
        <v/>
      </c>
      <c r="AG77" s="21">
        <f>IF(AF77="",0,VLOOKUP(AF77,Pointage[#All],2,FALSE)*AG$51)</f>
        <v>0</v>
      </c>
      <c r="AH77" s="9"/>
      <c r="AI77" s="21" t="str">
        <f t="shared" si="89"/>
        <v/>
      </c>
      <c r="AJ77" s="21">
        <f>IF(AI77="",0,VLOOKUP(AI77,Pointage[#All],2,FALSE)*AJ$51)</f>
        <v>0</v>
      </c>
      <c r="AK77" s="22">
        <f t="shared" si="81"/>
        <v>0</v>
      </c>
      <c r="AL77" s="7"/>
      <c r="AM77" s="21" t="str">
        <f t="shared" si="90"/>
        <v/>
      </c>
      <c r="AN77" s="21">
        <f>IF(AM77="",0,VLOOKUP(AM77,Pointage[#All],2,FALSE)*AN$51)</f>
        <v>0</v>
      </c>
      <c r="AO77" s="9"/>
      <c r="AP77" s="21" t="str">
        <f t="shared" si="99"/>
        <v/>
      </c>
      <c r="AQ77" s="21">
        <f>IF(AP77="",0,VLOOKUP(AP77,Pointage[#All],2,FALSE)*AQ$51)</f>
        <v>0</v>
      </c>
      <c r="AR77" s="9"/>
      <c r="AS77" s="21" t="str">
        <f t="shared" si="92"/>
        <v/>
      </c>
      <c r="AT77" s="21">
        <f>IF(AS77="",0,VLOOKUP(AS77,Pointage[#All],2,FALSE)*AT$51)</f>
        <v>0</v>
      </c>
      <c r="AU77" s="22">
        <f t="shared" si="82"/>
        <v>0</v>
      </c>
      <c r="AV77" s="7"/>
      <c r="AW77" s="21" t="str">
        <f t="shared" si="83"/>
        <v/>
      </c>
      <c r="AX77" s="21">
        <f>IF(AW77="",0,VLOOKUP(AW77,Pointage[#All],2,FALSE)*AX$51)</f>
        <v>0</v>
      </c>
      <c r="AY77" s="9"/>
      <c r="AZ77" s="21" t="str">
        <f t="shared" si="84"/>
        <v/>
      </c>
      <c r="BA77" s="21">
        <f>IF(AZ77="",0,VLOOKUP(AZ77,Pointage[#All],2,FALSE)*BA$51)</f>
        <v>0</v>
      </c>
      <c r="BB77" s="9"/>
      <c r="BC77" s="21" t="str">
        <f t="shared" si="85"/>
        <v/>
      </c>
      <c r="BD77" s="21">
        <f>IF(BC77="",0,VLOOKUP(BC77,Pointage[#All],2,FALSE)*BD$51)</f>
        <v>0</v>
      </c>
      <c r="BE77" s="22">
        <f t="shared" si="86"/>
        <v>0</v>
      </c>
    </row>
    <row r="78" spans="1:57" x14ac:dyDescent="0.25">
      <c r="A78" s="7"/>
      <c r="B78" s="26"/>
      <c r="C78" s="48"/>
      <c r="D78" s="48"/>
      <c r="E78" s="20">
        <f t="shared" si="72"/>
        <v>0</v>
      </c>
      <c r="F78" s="21" t="str">
        <f t="shared" si="73"/>
        <v/>
      </c>
      <c r="G78" s="21" t="str">
        <f t="shared" si="101"/>
        <v/>
      </c>
      <c r="H78" s="7"/>
      <c r="I78" s="21" t="str">
        <f t="shared" si="106"/>
        <v/>
      </c>
      <c r="J78" s="21">
        <f>IF(I78="",0,VLOOKUP(I78,Pointage[#All],2,FALSE)*J$51)</f>
        <v>0</v>
      </c>
      <c r="K78" s="9"/>
      <c r="L78" s="21" t="str">
        <f t="shared" si="104"/>
        <v/>
      </c>
      <c r="M78" s="21">
        <f>IF(L78="",0,VLOOKUP(L78,Pointage[#All],2,FALSE)*M$51)</f>
        <v>0</v>
      </c>
      <c r="N78" s="9"/>
      <c r="O78" s="21" t="str">
        <f t="shared" si="102"/>
        <v/>
      </c>
      <c r="P78" s="21">
        <f>IF(O78="",0,VLOOKUP(O78,Pointage[#All],2,FALSE)*P$51)</f>
        <v>0</v>
      </c>
      <c r="Q78" s="22">
        <f t="shared" si="105"/>
        <v>0</v>
      </c>
      <c r="R78" s="7"/>
      <c r="S78" s="21" t="str">
        <f t="shared" si="103"/>
        <v/>
      </c>
      <c r="T78" s="21">
        <f>IF(S78="",0,VLOOKUP(S78,Pointage[#All],2,FALSE)*T$51)</f>
        <v>0</v>
      </c>
      <c r="U78" s="9"/>
      <c r="V78" s="21" t="str">
        <f t="shared" si="107"/>
        <v/>
      </c>
      <c r="W78" s="21">
        <f>IF(V78="",0,VLOOKUP(V78,Pointage[#All],2,FALSE)*W$51)</f>
        <v>0</v>
      </c>
      <c r="X78" s="9"/>
      <c r="Y78" s="21" t="str">
        <f t="shared" si="108"/>
        <v/>
      </c>
      <c r="Z78" s="21">
        <f>IF(Y78="",0,VLOOKUP(Y78,Pointage[#All],2,FALSE)*Z$51)</f>
        <v>0</v>
      </c>
      <c r="AA78" s="22">
        <f t="shared" si="109"/>
        <v>0</v>
      </c>
      <c r="AB78" s="7"/>
      <c r="AC78" s="21" t="str">
        <f t="shared" si="87"/>
        <v/>
      </c>
      <c r="AD78" s="21">
        <f>IF(AC78="",0,VLOOKUP(AC78,Pointage[#All],2,FALSE)*AD$51)</f>
        <v>0</v>
      </c>
      <c r="AE78" s="9"/>
      <c r="AF78" s="21" t="str">
        <f t="shared" si="88"/>
        <v/>
      </c>
      <c r="AG78" s="21">
        <f>IF(AF78="",0,VLOOKUP(AF78,Pointage[#All],2,FALSE)*AG$51)</f>
        <v>0</v>
      </c>
      <c r="AH78" s="9"/>
      <c r="AI78" s="21" t="str">
        <f t="shared" si="89"/>
        <v/>
      </c>
      <c r="AJ78" s="21">
        <f>IF(AI78="",0,VLOOKUP(AI78,Pointage[#All],2,FALSE)*AJ$51)</f>
        <v>0</v>
      </c>
      <c r="AK78" s="22">
        <f t="shared" si="81"/>
        <v>0</v>
      </c>
      <c r="AL78" s="7"/>
      <c r="AM78" s="21" t="str">
        <f t="shared" si="90"/>
        <v/>
      </c>
      <c r="AN78" s="21">
        <f>IF(AM78="",0,VLOOKUP(AM78,Pointage[#All],2,FALSE)*AN$51)</f>
        <v>0</v>
      </c>
      <c r="AO78" s="9"/>
      <c r="AP78" s="21" t="str">
        <f t="shared" si="99"/>
        <v/>
      </c>
      <c r="AQ78" s="21">
        <f>IF(AP78="",0,VLOOKUP(AP78,Pointage[#All],2,FALSE)*AQ$51)</f>
        <v>0</v>
      </c>
      <c r="AR78" s="9"/>
      <c r="AS78" s="21" t="str">
        <f t="shared" si="92"/>
        <v/>
      </c>
      <c r="AT78" s="21">
        <f>IF(AS78="",0,VLOOKUP(AS78,Pointage[#All],2,FALSE)*AT$51)</f>
        <v>0</v>
      </c>
      <c r="AU78" s="22">
        <f t="shared" si="82"/>
        <v>0</v>
      </c>
      <c r="AV78" s="7"/>
      <c r="AW78" s="21" t="str">
        <f t="shared" si="83"/>
        <v/>
      </c>
      <c r="AX78" s="21">
        <f>IF(AW78="",0,VLOOKUP(AW78,Pointage[#All],2,FALSE)*AX$51)</f>
        <v>0</v>
      </c>
      <c r="AY78" s="9"/>
      <c r="AZ78" s="21" t="str">
        <f t="shared" si="84"/>
        <v/>
      </c>
      <c r="BA78" s="21">
        <f>IF(AZ78="",0,VLOOKUP(AZ78,Pointage[#All],2,FALSE)*BA$51)</f>
        <v>0</v>
      </c>
      <c r="BB78" s="9"/>
      <c r="BC78" s="21" t="str">
        <f t="shared" si="85"/>
        <v/>
      </c>
      <c r="BD78" s="21">
        <f>IF(BC78="",0,VLOOKUP(BC78,Pointage[#All],2,FALSE)*BD$51)</f>
        <v>0</v>
      </c>
      <c r="BE78" s="22">
        <f t="shared" si="86"/>
        <v>0</v>
      </c>
    </row>
    <row r="79" spans="1:57" x14ac:dyDescent="0.25">
      <c r="A79" s="7"/>
      <c r="B79" s="26"/>
      <c r="C79" s="48"/>
      <c r="D79" s="48"/>
      <c r="E79" s="20">
        <f t="shared" si="72"/>
        <v>0</v>
      </c>
      <c r="F79" s="21" t="str">
        <f t="shared" si="73"/>
        <v/>
      </c>
      <c r="G79" s="21" t="str">
        <f t="shared" si="101"/>
        <v/>
      </c>
      <c r="H79" s="7"/>
      <c r="I79" s="21" t="str">
        <f t="shared" si="106"/>
        <v/>
      </c>
      <c r="J79" s="21">
        <f>IF(I79="",0,VLOOKUP(I79,Pointage[#All],2,FALSE)*J$51)</f>
        <v>0</v>
      </c>
      <c r="K79" s="9"/>
      <c r="L79" s="21" t="str">
        <f t="shared" si="104"/>
        <v/>
      </c>
      <c r="M79" s="21">
        <f>IF(L79="",0,VLOOKUP(L79,Pointage[#All],2,FALSE)*M$51)</f>
        <v>0</v>
      </c>
      <c r="N79" s="9"/>
      <c r="O79" s="21" t="str">
        <f t="shared" si="102"/>
        <v/>
      </c>
      <c r="P79" s="21">
        <f>IF(O79="",0,VLOOKUP(O79,Pointage[#All],2,FALSE)*P$51)</f>
        <v>0</v>
      </c>
      <c r="Q79" s="22">
        <f t="shared" si="105"/>
        <v>0</v>
      </c>
      <c r="R79" s="7"/>
      <c r="S79" s="21" t="str">
        <f t="shared" si="103"/>
        <v/>
      </c>
      <c r="T79" s="21">
        <f>IF(S79="",0,VLOOKUP(S79,Pointage[#All],2,FALSE)*T$51)</f>
        <v>0</v>
      </c>
      <c r="U79" s="9"/>
      <c r="V79" s="21" t="str">
        <f t="shared" si="107"/>
        <v/>
      </c>
      <c r="W79" s="21">
        <f>IF(V79="",0,VLOOKUP(V79,Pointage[#All],2,FALSE)*W$51)</f>
        <v>0</v>
      </c>
      <c r="X79" s="9"/>
      <c r="Y79" s="21" t="str">
        <f t="shared" si="108"/>
        <v/>
      </c>
      <c r="Z79" s="21">
        <f>IF(Y79="",0,VLOOKUP(Y79,Pointage[#All],2,FALSE)*Z$51)</f>
        <v>0</v>
      </c>
      <c r="AA79" s="22">
        <f t="shared" si="109"/>
        <v>0</v>
      </c>
      <c r="AB79" s="7"/>
      <c r="AC79" s="21" t="str">
        <f t="shared" si="87"/>
        <v/>
      </c>
      <c r="AD79" s="21">
        <f>IF(AC79="",0,VLOOKUP(AC79,Pointage[#All],2,FALSE)*AD$51)</f>
        <v>0</v>
      </c>
      <c r="AE79" s="9"/>
      <c r="AF79" s="21" t="str">
        <f t="shared" si="88"/>
        <v/>
      </c>
      <c r="AG79" s="21">
        <f>IF(AF79="",0,VLOOKUP(AF79,Pointage[#All],2,FALSE)*AG$51)</f>
        <v>0</v>
      </c>
      <c r="AH79" s="9"/>
      <c r="AI79" s="21" t="str">
        <f t="shared" si="89"/>
        <v/>
      </c>
      <c r="AJ79" s="21">
        <f>IF(AI79="",0,VLOOKUP(AI79,Pointage[#All],2,FALSE)*AJ$51)</f>
        <v>0</v>
      </c>
      <c r="AK79" s="22">
        <f t="shared" si="81"/>
        <v>0</v>
      </c>
      <c r="AL79" s="7"/>
      <c r="AM79" s="21" t="str">
        <f t="shared" si="90"/>
        <v/>
      </c>
      <c r="AN79" s="21">
        <f>IF(AM79="",0,VLOOKUP(AM79,Pointage[#All],2,FALSE)*AN$51)</f>
        <v>0</v>
      </c>
      <c r="AO79" s="9"/>
      <c r="AP79" s="21" t="str">
        <f t="shared" si="99"/>
        <v/>
      </c>
      <c r="AQ79" s="21">
        <f>IF(AP79="",0,VLOOKUP(AP79,Pointage[#All],2,FALSE)*AQ$51)</f>
        <v>0</v>
      </c>
      <c r="AR79" s="9"/>
      <c r="AS79" s="21" t="str">
        <f t="shared" si="92"/>
        <v/>
      </c>
      <c r="AT79" s="21">
        <f>IF(AS79="",0,VLOOKUP(AS79,Pointage[#All],2,FALSE)*AT$51)</f>
        <v>0</v>
      </c>
      <c r="AU79" s="22">
        <f t="shared" si="82"/>
        <v>0</v>
      </c>
      <c r="AV79" s="7"/>
      <c r="AW79" s="21" t="str">
        <f t="shared" si="83"/>
        <v/>
      </c>
      <c r="AX79" s="21">
        <f>IF(AW79="",0,VLOOKUP(AW79,Pointage[#All],2,FALSE)*AX$51)</f>
        <v>0</v>
      </c>
      <c r="AY79" s="9"/>
      <c r="AZ79" s="21" t="str">
        <f t="shared" si="84"/>
        <v/>
      </c>
      <c r="BA79" s="21">
        <f>IF(AZ79="",0,VLOOKUP(AZ79,Pointage[#All],2,FALSE)*BA$51)</f>
        <v>0</v>
      </c>
      <c r="BB79" s="9"/>
      <c r="BC79" s="21" t="str">
        <f t="shared" si="85"/>
        <v/>
      </c>
      <c r="BD79" s="21">
        <f>IF(BC79="",0,VLOOKUP(BC79,Pointage[#All],2,FALSE)*BD$51)</f>
        <v>0</v>
      </c>
      <c r="BE79" s="22">
        <f t="shared" si="86"/>
        <v>0</v>
      </c>
    </row>
    <row r="80" spans="1:57" x14ac:dyDescent="0.25">
      <c r="A80" s="7"/>
      <c r="B80" s="26"/>
      <c r="C80" s="48"/>
      <c r="D80" s="48"/>
      <c r="E80" s="20">
        <f t="shared" si="72"/>
        <v>0</v>
      </c>
      <c r="F80" s="21" t="str">
        <f t="shared" si="73"/>
        <v/>
      </c>
      <c r="G80" s="21" t="str">
        <f t="shared" si="101"/>
        <v/>
      </c>
      <c r="H80" s="7"/>
      <c r="I80" s="21" t="str">
        <f t="shared" si="106"/>
        <v/>
      </c>
      <c r="J80" s="21">
        <f>IF(I80="",0,VLOOKUP(I80,Pointage[#All],2,FALSE)*J$51)</f>
        <v>0</v>
      </c>
      <c r="K80" s="9"/>
      <c r="L80" s="21" t="str">
        <f t="shared" si="104"/>
        <v/>
      </c>
      <c r="M80" s="21">
        <f>IF(L80="",0,VLOOKUP(L80,Pointage[#All],2,FALSE)*M$51)</f>
        <v>0</v>
      </c>
      <c r="N80" s="9"/>
      <c r="O80" s="21" t="str">
        <f t="shared" si="102"/>
        <v/>
      </c>
      <c r="P80" s="21">
        <f>IF(O80="",0,VLOOKUP(O80,Pointage[#All],2,FALSE)*P$51)</f>
        <v>0</v>
      </c>
      <c r="Q80" s="22">
        <f t="shared" si="105"/>
        <v>0</v>
      </c>
      <c r="R80" s="7"/>
      <c r="S80" s="21" t="str">
        <f t="shared" si="103"/>
        <v/>
      </c>
      <c r="T80" s="21">
        <f>IF(S80="",0,VLOOKUP(S80,Pointage[#All],2,FALSE)*T$51)</f>
        <v>0</v>
      </c>
      <c r="U80" s="9"/>
      <c r="V80" s="21" t="str">
        <f t="shared" si="107"/>
        <v/>
      </c>
      <c r="W80" s="21">
        <f>IF(V80="",0,VLOOKUP(V80,Pointage[#All],2,FALSE)*W$51)</f>
        <v>0</v>
      </c>
      <c r="X80" s="9"/>
      <c r="Y80" s="21" t="str">
        <f t="shared" si="108"/>
        <v/>
      </c>
      <c r="Z80" s="21">
        <f>IF(Y80="",0,VLOOKUP(Y80,Pointage[#All],2,FALSE)*Z$51)</f>
        <v>0</v>
      </c>
      <c r="AA80" s="22">
        <f t="shared" si="109"/>
        <v>0</v>
      </c>
      <c r="AB80" s="7"/>
      <c r="AC80" s="21" t="str">
        <f t="shared" si="87"/>
        <v/>
      </c>
      <c r="AD80" s="21">
        <f>IF(AC80="",0,VLOOKUP(AC80,Pointage[#All],2,FALSE)*AD$51)</f>
        <v>0</v>
      </c>
      <c r="AE80" s="9"/>
      <c r="AF80" s="21" t="str">
        <f t="shared" si="88"/>
        <v/>
      </c>
      <c r="AG80" s="21">
        <f>IF(AF80="",0,VLOOKUP(AF80,Pointage[#All],2,FALSE)*AG$51)</f>
        <v>0</v>
      </c>
      <c r="AH80" s="9"/>
      <c r="AI80" s="21" t="str">
        <f t="shared" si="89"/>
        <v/>
      </c>
      <c r="AJ80" s="21">
        <f>IF(AI80="",0,VLOOKUP(AI80,Pointage[#All],2,FALSE)*AJ$51)</f>
        <v>0</v>
      </c>
      <c r="AK80" s="22">
        <f t="shared" si="81"/>
        <v>0</v>
      </c>
      <c r="AL80" s="7"/>
      <c r="AM80" s="21" t="str">
        <f t="shared" si="90"/>
        <v/>
      </c>
      <c r="AN80" s="21">
        <f>IF(AM80="",0,VLOOKUP(AM80,Pointage[#All],2,FALSE)*AN$51)</f>
        <v>0</v>
      </c>
      <c r="AO80" s="9"/>
      <c r="AP80" s="21" t="str">
        <f t="shared" si="99"/>
        <v/>
      </c>
      <c r="AQ80" s="21">
        <f>IF(AP80="",0,VLOOKUP(AP80,Pointage[#All],2,FALSE)*AQ$51)</f>
        <v>0</v>
      </c>
      <c r="AR80" s="9"/>
      <c r="AS80" s="21" t="str">
        <f t="shared" si="92"/>
        <v/>
      </c>
      <c r="AT80" s="21">
        <f>IF(AS80="",0,VLOOKUP(AS80,Pointage[#All],2,FALSE)*AT$51)</f>
        <v>0</v>
      </c>
      <c r="AU80" s="22">
        <f t="shared" si="82"/>
        <v>0</v>
      </c>
      <c r="AV80" s="7"/>
      <c r="AW80" s="21" t="str">
        <f t="shared" si="83"/>
        <v/>
      </c>
      <c r="AX80" s="21">
        <f>IF(AW80="",0,VLOOKUP(AW80,Pointage[#All],2,FALSE)*AX$51)</f>
        <v>0</v>
      </c>
      <c r="AY80" s="9"/>
      <c r="AZ80" s="21" t="str">
        <f t="shared" si="84"/>
        <v/>
      </c>
      <c r="BA80" s="21">
        <f>IF(AZ80="",0,VLOOKUP(AZ80,Pointage[#All],2,FALSE)*BA$51)</f>
        <v>0</v>
      </c>
      <c r="BB80" s="9"/>
      <c r="BC80" s="21" t="str">
        <f t="shared" si="85"/>
        <v/>
      </c>
      <c r="BD80" s="21">
        <f>IF(BC80="",0,VLOOKUP(BC80,Pointage[#All],2,FALSE)*BD$51)</f>
        <v>0</v>
      </c>
      <c r="BE80" s="22">
        <f t="shared" si="86"/>
        <v>0</v>
      </c>
    </row>
    <row r="81" spans="1:57" x14ac:dyDescent="0.25">
      <c r="A81" s="7"/>
      <c r="B81" s="26"/>
      <c r="C81" s="48"/>
      <c r="D81" s="48"/>
      <c r="E81" s="20">
        <f t="shared" si="72"/>
        <v>0</v>
      </c>
      <c r="F81" s="21" t="str">
        <f t="shared" si="73"/>
        <v/>
      </c>
      <c r="G81" s="21" t="str">
        <f t="shared" si="101"/>
        <v/>
      </c>
      <c r="H81" s="7"/>
      <c r="I81" s="21" t="str">
        <f t="shared" si="106"/>
        <v/>
      </c>
      <c r="J81" s="21">
        <f>IF(I81="",0,VLOOKUP(I81,Pointage[#All],2,FALSE)*J$51)</f>
        <v>0</v>
      </c>
      <c r="K81" s="9"/>
      <c r="L81" s="21" t="str">
        <f t="shared" si="104"/>
        <v/>
      </c>
      <c r="M81" s="21">
        <f>IF(L81="",0,VLOOKUP(L81,Pointage[#All],2,FALSE)*M$51)</f>
        <v>0</v>
      </c>
      <c r="N81" s="9"/>
      <c r="O81" s="21" t="str">
        <f t="shared" si="102"/>
        <v/>
      </c>
      <c r="P81" s="21">
        <f>IF(O81="",0,VLOOKUP(O81,Pointage[#All],2,FALSE)*P$51)</f>
        <v>0</v>
      </c>
      <c r="Q81" s="22">
        <f t="shared" si="105"/>
        <v>0</v>
      </c>
      <c r="R81" s="7"/>
      <c r="S81" s="21" t="str">
        <f t="shared" si="103"/>
        <v/>
      </c>
      <c r="T81" s="21">
        <f>IF(S81="",0,VLOOKUP(S81,Pointage[#All],2,FALSE)*T$51)</f>
        <v>0</v>
      </c>
      <c r="U81" s="9"/>
      <c r="V81" s="21" t="str">
        <f t="shared" si="107"/>
        <v/>
      </c>
      <c r="W81" s="21">
        <f>IF(V81="",0,VLOOKUP(V81,Pointage[#All],2,FALSE)*W$51)</f>
        <v>0</v>
      </c>
      <c r="X81" s="9"/>
      <c r="Y81" s="21" t="str">
        <f t="shared" si="108"/>
        <v/>
      </c>
      <c r="Z81" s="21">
        <f>IF(Y81="",0,VLOOKUP(Y81,Pointage[#All],2,FALSE)*Z$51)</f>
        <v>0</v>
      </c>
      <c r="AA81" s="22">
        <f t="shared" si="109"/>
        <v>0</v>
      </c>
      <c r="AB81" s="7"/>
      <c r="AC81" s="21" t="str">
        <f t="shared" si="87"/>
        <v/>
      </c>
      <c r="AD81" s="21">
        <f>IF(AC81="",0,VLOOKUP(AC81,Pointage[#All],2,FALSE)*AD$51)</f>
        <v>0</v>
      </c>
      <c r="AE81" s="9"/>
      <c r="AF81" s="21" t="str">
        <f t="shared" si="88"/>
        <v/>
      </c>
      <c r="AG81" s="21">
        <f>IF(AF81="",0,VLOOKUP(AF81,Pointage[#All],2,FALSE)*AG$51)</f>
        <v>0</v>
      </c>
      <c r="AH81" s="9"/>
      <c r="AI81" s="21" t="str">
        <f t="shared" si="89"/>
        <v/>
      </c>
      <c r="AJ81" s="21">
        <f>IF(AI81="",0,VLOOKUP(AI81,Pointage[#All],2,FALSE)*AJ$51)</f>
        <v>0</v>
      </c>
      <c r="AK81" s="22">
        <f t="shared" si="81"/>
        <v>0</v>
      </c>
      <c r="AL81" s="7"/>
      <c r="AM81" s="21" t="str">
        <f t="shared" si="90"/>
        <v/>
      </c>
      <c r="AN81" s="21">
        <f>IF(AM81="",0,VLOOKUP(AM81,Pointage[#All],2,FALSE)*AN$51)</f>
        <v>0</v>
      </c>
      <c r="AO81" s="9"/>
      <c r="AP81" s="21" t="str">
        <f t="shared" si="99"/>
        <v/>
      </c>
      <c r="AQ81" s="21">
        <f>IF(AP81="",0,VLOOKUP(AP81,Pointage[#All],2,FALSE)*AQ$51)</f>
        <v>0</v>
      </c>
      <c r="AR81" s="9"/>
      <c r="AS81" s="21" t="str">
        <f t="shared" si="92"/>
        <v/>
      </c>
      <c r="AT81" s="21">
        <f>IF(AS81="",0,VLOOKUP(AS81,Pointage[#All],2,FALSE)*AT$51)</f>
        <v>0</v>
      </c>
      <c r="AU81" s="22">
        <f t="shared" si="82"/>
        <v>0</v>
      </c>
      <c r="AV81" s="7"/>
      <c r="AW81" s="21" t="str">
        <f t="shared" si="83"/>
        <v/>
      </c>
      <c r="AX81" s="21">
        <f>IF(AW81="",0,VLOOKUP(AW81,Pointage[#All],2,FALSE)*AX$51)</f>
        <v>0</v>
      </c>
      <c r="AY81" s="9"/>
      <c r="AZ81" s="21" t="str">
        <f t="shared" si="84"/>
        <v/>
      </c>
      <c r="BA81" s="21">
        <f>IF(AZ81="",0,VLOOKUP(AZ81,Pointage[#All],2,FALSE)*BA$51)</f>
        <v>0</v>
      </c>
      <c r="BB81" s="9"/>
      <c r="BC81" s="21" t="str">
        <f t="shared" si="85"/>
        <v/>
      </c>
      <c r="BD81" s="21">
        <f>IF(BC81="",0,VLOOKUP(BC81,Pointage[#All],2,FALSE)*BD$51)</f>
        <v>0</v>
      </c>
      <c r="BE81" s="22">
        <f t="shared" si="86"/>
        <v>0</v>
      </c>
    </row>
    <row r="82" spans="1:57" x14ac:dyDescent="0.25">
      <c r="A82" s="73" t="s">
        <v>32</v>
      </c>
      <c r="B82" s="74"/>
      <c r="C82" s="74"/>
      <c r="D82" s="74"/>
      <c r="E82" s="74"/>
      <c r="F82" s="74"/>
      <c r="G82" s="75"/>
      <c r="H82" s="2" t="s">
        <v>22</v>
      </c>
      <c r="I82" s="19" t="s">
        <v>23</v>
      </c>
      <c r="J82" s="10"/>
      <c r="K82" s="1" t="s">
        <v>24</v>
      </c>
      <c r="L82" s="19" t="s">
        <v>23</v>
      </c>
      <c r="M82" s="10"/>
      <c r="N82" s="1" t="s">
        <v>25</v>
      </c>
      <c r="O82" s="19" t="s">
        <v>23</v>
      </c>
      <c r="P82" s="10"/>
      <c r="Q82" s="69" t="s">
        <v>26</v>
      </c>
      <c r="R82" s="2" t="s">
        <v>22</v>
      </c>
      <c r="S82" s="19" t="s">
        <v>23</v>
      </c>
      <c r="T82" s="16"/>
      <c r="U82" s="1" t="s">
        <v>24</v>
      </c>
      <c r="V82" s="19" t="s">
        <v>23</v>
      </c>
      <c r="W82" s="16"/>
      <c r="X82" s="1" t="s">
        <v>25</v>
      </c>
      <c r="Y82" s="19" t="s">
        <v>23</v>
      </c>
      <c r="Z82" s="16"/>
      <c r="AA82" s="69" t="s">
        <v>26</v>
      </c>
      <c r="AB82" s="2" t="s">
        <v>22</v>
      </c>
      <c r="AC82" s="19" t="s">
        <v>23</v>
      </c>
      <c r="AD82" s="10"/>
      <c r="AE82" s="1" t="s">
        <v>24</v>
      </c>
      <c r="AF82" s="19" t="s">
        <v>23</v>
      </c>
      <c r="AG82" s="10"/>
      <c r="AH82" s="1" t="s">
        <v>25</v>
      </c>
      <c r="AI82" s="19" t="s">
        <v>23</v>
      </c>
      <c r="AJ82" s="10"/>
      <c r="AK82" s="69" t="s">
        <v>26</v>
      </c>
      <c r="AL82" s="2" t="s">
        <v>22</v>
      </c>
      <c r="AM82" s="19" t="s">
        <v>23</v>
      </c>
      <c r="AN82" s="16"/>
      <c r="AO82" s="1" t="s">
        <v>24</v>
      </c>
      <c r="AP82" s="19" t="s">
        <v>23</v>
      </c>
      <c r="AQ82" s="16"/>
      <c r="AR82" s="1" t="s">
        <v>25</v>
      </c>
      <c r="AS82" s="19" t="s">
        <v>23</v>
      </c>
      <c r="AT82" s="16"/>
      <c r="AU82" s="69" t="s">
        <v>26</v>
      </c>
      <c r="AV82" s="2" t="s">
        <v>22</v>
      </c>
      <c r="AW82" s="19" t="s">
        <v>23</v>
      </c>
      <c r="AX82" s="10"/>
      <c r="AY82" s="1" t="s">
        <v>24</v>
      </c>
      <c r="AZ82" s="19" t="s">
        <v>23</v>
      </c>
      <c r="BA82" s="10"/>
      <c r="BB82" s="1" t="s">
        <v>25</v>
      </c>
      <c r="BC82" s="19" t="s">
        <v>23</v>
      </c>
      <c r="BD82" s="10"/>
      <c r="BE82" s="69" t="s">
        <v>26</v>
      </c>
    </row>
    <row r="83" spans="1:57" x14ac:dyDescent="0.25">
      <c r="A83" s="76"/>
      <c r="B83" s="77"/>
      <c r="C83" s="77"/>
      <c r="D83" s="77"/>
      <c r="E83" s="77"/>
      <c r="F83" s="77"/>
      <c r="G83" s="78"/>
      <c r="H83" s="2" t="s">
        <v>27</v>
      </c>
      <c r="I83" s="1" t="s">
        <v>28</v>
      </c>
      <c r="J83" s="1" t="s">
        <v>29</v>
      </c>
      <c r="K83" s="1" t="s">
        <v>27</v>
      </c>
      <c r="L83" s="1" t="s">
        <v>28</v>
      </c>
      <c r="M83" s="1" t="s">
        <v>29</v>
      </c>
      <c r="N83" s="1" t="s">
        <v>27</v>
      </c>
      <c r="O83" s="1" t="s">
        <v>28</v>
      </c>
      <c r="P83" s="1" t="s">
        <v>29</v>
      </c>
      <c r="Q83" s="69"/>
      <c r="R83" s="2" t="s">
        <v>27</v>
      </c>
      <c r="S83" s="1" t="s">
        <v>28</v>
      </c>
      <c r="T83" s="1" t="s">
        <v>29</v>
      </c>
      <c r="U83" s="1" t="s">
        <v>27</v>
      </c>
      <c r="V83" s="1" t="s">
        <v>28</v>
      </c>
      <c r="W83" s="1" t="s">
        <v>29</v>
      </c>
      <c r="X83" s="1" t="s">
        <v>27</v>
      </c>
      <c r="Y83" s="1" t="s">
        <v>28</v>
      </c>
      <c r="Z83" s="1" t="s">
        <v>29</v>
      </c>
      <c r="AA83" s="69"/>
      <c r="AB83" s="2" t="s">
        <v>27</v>
      </c>
      <c r="AC83" s="1" t="s">
        <v>28</v>
      </c>
      <c r="AD83" s="1" t="s">
        <v>29</v>
      </c>
      <c r="AE83" s="1" t="s">
        <v>27</v>
      </c>
      <c r="AF83" s="1" t="s">
        <v>28</v>
      </c>
      <c r="AG83" s="1" t="s">
        <v>29</v>
      </c>
      <c r="AH83" s="1" t="s">
        <v>27</v>
      </c>
      <c r="AI83" s="1" t="s">
        <v>28</v>
      </c>
      <c r="AJ83" s="1" t="s">
        <v>29</v>
      </c>
      <c r="AK83" s="69"/>
      <c r="AL83" s="2" t="s">
        <v>27</v>
      </c>
      <c r="AM83" s="1" t="s">
        <v>28</v>
      </c>
      <c r="AN83" s="1" t="s">
        <v>29</v>
      </c>
      <c r="AO83" s="1" t="s">
        <v>27</v>
      </c>
      <c r="AP83" s="1" t="s">
        <v>28</v>
      </c>
      <c r="AQ83" s="1" t="s">
        <v>29</v>
      </c>
      <c r="AR83" s="1" t="s">
        <v>27</v>
      </c>
      <c r="AS83" s="1" t="s">
        <v>28</v>
      </c>
      <c r="AT83" s="1" t="s">
        <v>29</v>
      </c>
      <c r="AU83" s="69"/>
      <c r="AV83" s="2" t="s">
        <v>27</v>
      </c>
      <c r="AW83" s="1" t="s">
        <v>28</v>
      </c>
      <c r="AX83" s="1" t="s">
        <v>29</v>
      </c>
      <c r="AY83" s="1" t="s">
        <v>27</v>
      </c>
      <c r="AZ83" s="1" t="s">
        <v>28</v>
      </c>
      <c r="BA83" s="1" t="s">
        <v>29</v>
      </c>
      <c r="BB83" s="1" t="s">
        <v>27</v>
      </c>
      <c r="BC83" s="1" t="s">
        <v>28</v>
      </c>
      <c r="BD83" s="1" t="s">
        <v>29</v>
      </c>
      <c r="BE83" s="69"/>
    </row>
    <row r="84" spans="1:57" x14ac:dyDescent="0.25">
      <c r="A84" s="7"/>
      <c r="B84" s="26"/>
      <c r="C84" s="48"/>
      <c r="D84" s="48"/>
      <c r="E84" s="20">
        <f t="shared" ref="E84:E93" si="110">Q84+AA84++AK84+AU84+BE84</f>
        <v>0</v>
      </c>
      <c r="F84" s="21" t="str">
        <f>IF(E84=0,"",RANK(E84,E$84:E$93,0))</f>
        <v/>
      </c>
      <c r="G84" s="20"/>
      <c r="H84" s="7"/>
      <c r="I84" s="21" t="str">
        <f>IF(H84=0,"",RANK(H84,H$84:H$93,0))</f>
        <v/>
      </c>
      <c r="J84" s="21">
        <f>IF(I84="",0,VLOOKUP(I84,Pointage[#All],2,FALSE)*J$82)</f>
        <v>0</v>
      </c>
      <c r="K84" s="9"/>
      <c r="L84" s="21" t="str">
        <f>IF(K84=0,"",RANK(K84,K$84:K$93,0))</f>
        <v/>
      </c>
      <c r="M84" s="21">
        <f>IF(L84="",0,VLOOKUP(L84,Pointage[#All],2,FALSE)*M$82)</f>
        <v>0</v>
      </c>
      <c r="N84" s="9"/>
      <c r="O84" s="21" t="str">
        <f>IF(N84=0,"",RANK(N84,N$84:N$93,0))</f>
        <v/>
      </c>
      <c r="P84" s="21">
        <f>IF(O84="",0,VLOOKUP(O84,Pointage[#All],2,FALSE)*P$82)</f>
        <v>0</v>
      </c>
      <c r="Q84" s="22">
        <f t="shared" ref="Q84:Q93" si="111">IF(J84="","",J84+M84+P84)</f>
        <v>0</v>
      </c>
      <c r="R84" s="7"/>
      <c r="S84" s="21" t="str">
        <f>IF(R84=0,"",RANK(R84,R$84:R$93,0))</f>
        <v/>
      </c>
      <c r="T84" s="21">
        <f>IF(S84="",0,VLOOKUP(S84,Pointage[#All],2,FALSE)*T$82)</f>
        <v>0</v>
      </c>
      <c r="U84" s="9"/>
      <c r="V84" s="21" t="str">
        <f>IF(U84=0,"",RANK(U84,U$84:U$93,0))</f>
        <v/>
      </c>
      <c r="W84" s="21">
        <f>IF(V84="",0,VLOOKUP(V84,Pointage[#All],2,FALSE)*W$82)</f>
        <v>0</v>
      </c>
      <c r="X84" s="9"/>
      <c r="Y84" s="21" t="str">
        <f>IF(X84=0,"",RANK(X84,X$84:X$93,0))</f>
        <v/>
      </c>
      <c r="Z84" s="21">
        <f>IF(Y84="",0,VLOOKUP(Y84,Pointage[#All],2,FALSE)*Z$82)</f>
        <v>0</v>
      </c>
      <c r="AA84" s="22">
        <f t="shared" ref="AA84:AA93" si="112">IF(T84="","",T84+W84+Z84)</f>
        <v>0</v>
      </c>
      <c r="AB84" s="7"/>
      <c r="AC84" s="21" t="str">
        <f>IF(AB84=0,"",RANK(AB84,AB$84:AB$93,0))</f>
        <v/>
      </c>
      <c r="AD84" s="21">
        <f>IF(AC84="",0,VLOOKUP(AC84,Pointage[#All],2,FALSE)*AD$82)</f>
        <v>0</v>
      </c>
      <c r="AE84" s="9"/>
      <c r="AF84" s="21" t="str">
        <f>IF(AE84=0,"",RANK(AE84,AE$84:AE$93,0))</f>
        <v/>
      </c>
      <c r="AG84" s="21">
        <f>IF(AF84="",0,VLOOKUP(AF84,Pointage[#All],2,FALSE)*AG$82)</f>
        <v>0</v>
      </c>
      <c r="AH84" s="9"/>
      <c r="AI84" s="21" t="str">
        <f>IF(AH84=0,"",RANK(AH84,AH$84:AH$93,0))</f>
        <v/>
      </c>
      <c r="AJ84" s="21">
        <f>IF(AI84="",0,VLOOKUP(AI84,Pointage[#All],2,FALSE)*AJ$82)</f>
        <v>0</v>
      </c>
      <c r="AK84" s="22">
        <f t="shared" ref="AK84:AK93" si="113">IF(AD84="","",AD84+AG84+AJ84)</f>
        <v>0</v>
      </c>
      <c r="AL84" s="7"/>
      <c r="AM84" s="21" t="str">
        <f>IF(AL84=0,"",RANK(AL84,AL$84:AL$93,0))</f>
        <v/>
      </c>
      <c r="AN84" s="21">
        <f>IF(AM84="",0,VLOOKUP(AM84,Pointage[#All],2,FALSE)*AN$82)</f>
        <v>0</v>
      </c>
      <c r="AO84" s="9"/>
      <c r="AP84" s="21" t="str">
        <f>IF(AO84=0,"",RANK(AO84,AO$84:AO$93,0))</f>
        <v/>
      </c>
      <c r="AQ84" s="21">
        <f>IF(AP84="",0,VLOOKUP(AP84,Pointage[#All],2,FALSE)*AQ$82)</f>
        <v>0</v>
      </c>
      <c r="AR84" s="9"/>
      <c r="AS84" s="21" t="str">
        <f>IF(AR84=0,"",RANK(AR84,AR$84:AR$93,0))</f>
        <v/>
      </c>
      <c r="AT84" s="21">
        <f>IF(AS84="",0,VLOOKUP(AS84,Pointage[#All],2,FALSE)*AT$82)</f>
        <v>0</v>
      </c>
      <c r="AU84" s="22">
        <f t="shared" ref="AU84:AU93" si="114">IF(AN84="","",AN84+AQ84+AT84)</f>
        <v>0</v>
      </c>
      <c r="AV84" s="7"/>
      <c r="AW84" s="21" t="str">
        <f>IF(AV84=0,"",RANK(AV84,AV$84:AV$93,0))</f>
        <v/>
      </c>
      <c r="AX84" s="21">
        <f>IF(AW84="",0,VLOOKUP(AW84,Pointage[#All],2,FALSE)*AX$82)</f>
        <v>0</v>
      </c>
      <c r="AY84" s="9"/>
      <c r="AZ84" s="21" t="str">
        <f>IF(AY84=0,"",RANK(AY84,AY$84:AY$93,0))</f>
        <v/>
      </c>
      <c r="BA84" s="21">
        <f>IF(AZ84="",0,VLOOKUP(AZ84,Pointage[#All],2,FALSE)*BA$82)</f>
        <v>0</v>
      </c>
      <c r="BB84" s="9"/>
      <c r="BC84" s="21" t="str">
        <f>IF(BB84=0,"",RANK(BB84,BB$84:BB$93,0))</f>
        <v/>
      </c>
      <c r="BD84" s="21">
        <f>IF(BC84="",0,VLOOKUP(BC84,Pointage[#All],2,FALSE)*BD$82)</f>
        <v>0</v>
      </c>
      <c r="BE84" s="22">
        <f t="shared" ref="BE84:BE93" si="115">IF(AX84="","",AX84+BA84+BD84)*1.25</f>
        <v>0</v>
      </c>
    </row>
    <row r="85" spans="1:57" x14ac:dyDescent="0.25">
      <c r="A85" s="7"/>
      <c r="B85" s="9"/>
      <c r="C85" s="48"/>
      <c r="D85" s="48"/>
      <c r="E85" s="20">
        <f t="shared" si="110"/>
        <v>0</v>
      </c>
      <c r="F85" s="21" t="str">
        <f t="shared" ref="F85:F93" si="116">IF(E85=0,"",RANK(E85,E$84:E$93,0))</f>
        <v/>
      </c>
      <c r="G85" s="20"/>
      <c r="H85" s="7"/>
      <c r="I85" s="21" t="str">
        <f t="shared" ref="I85:I93" si="117">IF(H85=0,"",RANK(H85,H$84:H$93,0))</f>
        <v/>
      </c>
      <c r="J85" s="21">
        <f>IF(I85="",0,VLOOKUP(I85,Pointage[#All],2,FALSE)*J$82)</f>
        <v>0</v>
      </c>
      <c r="K85" s="9"/>
      <c r="L85" s="21" t="str">
        <f t="shared" ref="L85:L93" si="118">IF(K85=0,"",RANK(K85,K$84:K$93,0))</f>
        <v/>
      </c>
      <c r="M85" s="21">
        <f>IF(L85="",0,VLOOKUP(L85,Pointage[#All],2,FALSE)*M$82)</f>
        <v>0</v>
      </c>
      <c r="N85" s="9"/>
      <c r="O85" s="21" t="str">
        <f t="shared" ref="O85:O93" si="119">IF(N85=0,"",RANK(N85,N$84:N$93,0))</f>
        <v/>
      </c>
      <c r="P85" s="21">
        <f>IF(O85="",0,VLOOKUP(O85,Pointage[#All],2,FALSE)*P$82)</f>
        <v>0</v>
      </c>
      <c r="Q85" s="22">
        <f t="shared" si="111"/>
        <v>0</v>
      </c>
      <c r="R85" s="7"/>
      <c r="S85" s="21" t="str">
        <f t="shared" ref="S85:S93" si="120">IF(R85=0,"",RANK(R85,R$84:R$93,0))</f>
        <v/>
      </c>
      <c r="T85" s="21">
        <f>IF(S85="",0,VLOOKUP(S85,Pointage[#All],2,FALSE)*T$82)</f>
        <v>0</v>
      </c>
      <c r="U85" s="9"/>
      <c r="V85" s="21" t="str">
        <f t="shared" ref="V85:V93" si="121">IF(U85=0,"",RANK(U85,U$84:U$93,0))</f>
        <v/>
      </c>
      <c r="W85" s="21">
        <f>IF(V85="",0,VLOOKUP(V85,Pointage[#All],2,FALSE)*W$82)</f>
        <v>0</v>
      </c>
      <c r="X85" s="9"/>
      <c r="Y85" s="21" t="str">
        <f t="shared" ref="Y85:Y93" si="122">IF(X85=0,"",RANK(X85,X$84:X$93,0))</f>
        <v/>
      </c>
      <c r="Z85" s="21">
        <f>IF(Y85="",0,VLOOKUP(Y85,Pointage[#All],2,FALSE)*Z$82)</f>
        <v>0</v>
      </c>
      <c r="AA85" s="22">
        <f t="shared" si="112"/>
        <v>0</v>
      </c>
      <c r="AB85" s="7"/>
      <c r="AC85" s="21" t="str">
        <f t="shared" ref="AC85:AC93" si="123">IF(AB85=0,"",RANK(AB85,AB$84:AB$93,0))</f>
        <v/>
      </c>
      <c r="AD85" s="21">
        <f>IF(AC85="",0,VLOOKUP(AC85,Pointage[#All],2,FALSE)*AD$82)</f>
        <v>0</v>
      </c>
      <c r="AE85" s="9"/>
      <c r="AF85" s="21" t="str">
        <f t="shared" ref="AF85:AF93" si="124">IF(AE85=0,"",RANK(AE85,AE$84:AE$93,0))</f>
        <v/>
      </c>
      <c r="AG85" s="21">
        <f>IF(AF85="",0,VLOOKUP(AF85,Pointage[#All],2,FALSE)*AG$82)</f>
        <v>0</v>
      </c>
      <c r="AH85" s="9"/>
      <c r="AI85" s="21" t="str">
        <f t="shared" ref="AI85:AI93" si="125">IF(AH85=0,"",RANK(AH85,AH$84:AH$93,0))</f>
        <v/>
      </c>
      <c r="AJ85" s="21">
        <f>IF(AI85="",0,VLOOKUP(AI85,Pointage[#All],2,FALSE)*AJ$82)</f>
        <v>0</v>
      </c>
      <c r="AK85" s="22">
        <f t="shared" si="113"/>
        <v>0</v>
      </c>
      <c r="AL85" s="7"/>
      <c r="AM85" s="21" t="str">
        <f t="shared" ref="AM85:AM93" si="126">IF(AL85=0,"",RANK(AL85,AL$84:AL$93,0))</f>
        <v/>
      </c>
      <c r="AN85" s="21">
        <f>IF(AM85="",0,VLOOKUP(AM85,Pointage[#All],2,FALSE)*AN$82)</f>
        <v>0</v>
      </c>
      <c r="AO85" s="9"/>
      <c r="AP85" s="21" t="str">
        <f t="shared" ref="AP85:AP93" si="127">IF(AO85=0,"",RANK(AO85,AO$84:AO$93,0))</f>
        <v/>
      </c>
      <c r="AQ85" s="21">
        <f>IF(AP85="",0,VLOOKUP(AP85,Pointage[#All],2,FALSE)*AQ$82)</f>
        <v>0</v>
      </c>
      <c r="AR85" s="9"/>
      <c r="AS85" s="21" t="str">
        <f t="shared" ref="AS85:AS93" si="128">IF(AR85=0,"",RANK(AR85,AR$84:AR$93,0))</f>
        <v/>
      </c>
      <c r="AT85" s="21">
        <f>IF(AS85="",0,VLOOKUP(AS85,Pointage[#All],2,FALSE)*AT$82)</f>
        <v>0</v>
      </c>
      <c r="AU85" s="22">
        <f t="shared" si="114"/>
        <v>0</v>
      </c>
      <c r="AV85" s="7"/>
      <c r="AW85" s="21" t="str">
        <f t="shared" ref="AW85:AW93" si="129">IF(AV85=0,"",RANK(AV85,AV$84:AV$93,0))</f>
        <v/>
      </c>
      <c r="AX85" s="21">
        <f>IF(AW85="",0,VLOOKUP(AW85,Pointage[#All],2,FALSE)*AX$82)</f>
        <v>0</v>
      </c>
      <c r="AY85" s="9"/>
      <c r="AZ85" s="21" t="str">
        <f t="shared" ref="AZ85:AZ93" si="130">IF(AY85=0,"",RANK(AY85,AY$84:AY$93,0))</f>
        <v/>
      </c>
      <c r="BA85" s="21">
        <f>IF(AZ85="",0,VLOOKUP(AZ85,Pointage[#All],2,FALSE)*BA$82)</f>
        <v>0</v>
      </c>
      <c r="BB85" s="9"/>
      <c r="BC85" s="21" t="str">
        <f t="shared" ref="BC85:BC93" si="131">IF(BB85=0,"",RANK(BB85,BB$84:BB$93,0))</f>
        <v/>
      </c>
      <c r="BD85" s="21">
        <f>IF(BC85="",0,VLOOKUP(BC85,Pointage[#All],2,FALSE)*BD$82)</f>
        <v>0</v>
      </c>
      <c r="BE85" s="22">
        <f t="shared" si="115"/>
        <v>0</v>
      </c>
    </row>
    <row r="86" spans="1:57" x14ac:dyDescent="0.25">
      <c r="A86" s="8"/>
      <c r="B86" s="48"/>
      <c r="C86" s="48"/>
      <c r="D86" s="48"/>
      <c r="E86" s="20">
        <f t="shared" si="110"/>
        <v>0</v>
      </c>
      <c r="F86" s="21" t="str">
        <f t="shared" si="116"/>
        <v/>
      </c>
      <c r="G86" s="20"/>
      <c r="H86" s="7"/>
      <c r="I86" s="21" t="str">
        <f t="shared" si="117"/>
        <v/>
      </c>
      <c r="J86" s="21">
        <f>IF(I86="",0,VLOOKUP(I86,Pointage[#All],2,FALSE)*J$82)</f>
        <v>0</v>
      </c>
      <c r="K86" s="9"/>
      <c r="L86" s="21" t="str">
        <f t="shared" si="118"/>
        <v/>
      </c>
      <c r="M86" s="21">
        <f>IF(L86="",0,VLOOKUP(L86,Pointage[#All],2,FALSE)*M$82)</f>
        <v>0</v>
      </c>
      <c r="N86" s="9"/>
      <c r="O86" s="21" t="str">
        <f t="shared" si="119"/>
        <v/>
      </c>
      <c r="P86" s="21">
        <f>IF(O86="",0,VLOOKUP(O86,Pointage[#All],2,FALSE)*P$82)</f>
        <v>0</v>
      </c>
      <c r="Q86" s="22">
        <f t="shared" si="111"/>
        <v>0</v>
      </c>
      <c r="R86" s="7"/>
      <c r="S86" s="21" t="str">
        <f t="shared" si="120"/>
        <v/>
      </c>
      <c r="T86" s="21">
        <f>IF(S86="",0,VLOOKUP(S86,Pointage[#All],2,FALSE)*T$82)</f>
        <v>0</v>
      </c>
      <c r="U86" s="9"/>
      <c r="V86" s="21" t="str">
        <f t="shared" si="121"/>
        <v/>
      </c>
      <c r="W86" s="21">
        <f>IF(V86="",0,VLOOKUP(V86,Pointage[#All],2,FALSE)*W$82)</f>
        <v>0</v>
      </c>
      <c r="X86" s="9"/>
      <c r="Y86" s="21" t="str">
        <f t="shared" si="122"/>
        <v/>
      </c>
      <c r="Z86" s="21">
        <f>IF(Y86="",0,VLOOKUP(Y86,Pointage[#All],2,FALSE)*Z$82)</f>
        <v>0</v>
      </c>
      <c r="AA86" s="22">
        <f t="shared" si="112"/>
        <v>0</v>
      </c>
      <c r="AB86" s="7"/>
      <c r="AC86" s="21" t="str">
        <f t="shared" si="123"/>
        <v/>
      </c>
      <c r="AD86" s="21">
        <f>IF(AC86="",0,VLOOKUP(AC86,Pointage[#All],2,FALSE)*AD$82)</f>
        <v>0</v>
      </c>
      <c r="AE86" s="9"/>
      <c r="AF86" s="21" t="str">
        <f t="shared" si="124"/>
        <v/>
      </c>
      <c r="AG86" s="21">
        <f>IF(AF86="",0,VLOOKUP(AF86,Pointage[#All],2,FALSE)*AG$82)</f>
        <v>0</v>
      </c>
      <c r="AH86" s="9"/>
      <c r="AI86" s="21" t="str">
        <f t="shared" si="125"/>
        <v/>
      </c>
      <c r="AJ86" s="21">
        <f>IF(AI86="",0,VLOOKUP(AI86,Pointage[#All],2,FALSE)*AJ$82)</f>
        <v>0</v>
      </c>
      <c r="AK86" s="22">
        <f t="shared" si="113"/>
        <v>0</v>
      </c>
      <c r="AL86" s="7"/>
      <c r="AM86" s="21" t="str">
        <f t="shared" si="126"/>
        <v/>
      </c>
      <c r="AN86" s="21">
        <f>IF(AM86="",0,VLOOKUP(AM86,Pointage[#All],2,FALSE)*AN$82)</f>
        <v>0</v>
      </c>
      <c r="AO86" s="9"/>
      <c r="AP86" s="21" t="str">
        <f t="shared" si="127"/>
        <v/>
      </c>
      <c r="AQ86" s="21">
        <f>IF(AP86="",0,VLOOKUP(AP86,Pointage[#All],2,FALSE)*AQ$82)</f>
        <v>0</v>
      </c>
      <c r="AR86" s="9"/>
      <c r="AS86" s="21" t="str">
        <f t="shared" si="128"/>
        <v/>
      </c>
      <c r="AT86" s="21">
        <f>IF(AS86="",0,VLOOKUP(AS86,Pointage[#All],2,FALSE)*AT$82)</f>
        <v>0</v>
      </c>
      <c r="AU86" s="22">
        <f t="shared" si="114"/>
        <v>0</v>
      </c>
      <c r="AV86" s="7"/>
      <c r="AW86" s="21" t="str">
        <f t="shared" si="129"/>
        <v/>
      </c>
      <c r="AX86" s="21">
        <f>IF(AW86="",0,VLOOKUP(AW86,Pointage[#All],2,FALSE)*AX$82)</f>
        <v>0</v>
      </c>
      <c r="AY86" s="9"/>
      <c r="AZ86" s="21" t="str">
        <f t="shared" si="130"/>
        <v/>
      </c>
      <c r="BA86" s="21">
        <f>IF(AZ86="",0,VLOOKUP(AZ86,Pointage[#All],2,FALSE)*BA$82)</f>
        <v>0</v>
      </c>
      <c r="BB86" s="9"/>
      <c r="BC86" s="21" t="str">
        <f t="shared" si="131"/>
        <v/>
      </c>
      <c r="BD86" s="21">
        <f>IF(BC86="",0,VLOOKUP(BC86,Pointage[#All],2,FALSE)*BD$82)</f>
        <v>0</v>
      </c>
      <c r="BE86" s="22">
        <f t="shared" si="115"/>
        <v>0</v>
      </c>
    </row>
    <row r="87" spans="1:57" x14ac:dyDescent="0.25">
      <c r="A87" s="8"/>
      <c r="B87" s="48"/>
      <c r="C87" s="48"/>
      <c r="D87" s="48"/>
      <c r="E87" s="20">
        <f t="shared" si="110"/>
        <v>0</v>
      </c>
      <c r="F87" s="21" t="str">
        <f>IF(E87=0,"",RANK(E87,E$84:E$93,0))</f>
        <v/>
      </c>
      <c r="G87" s="20"/>
      <c r="H87" s="7"/>
      <c r="I87" s="21" t="str">
        <f>IF(H87=0,"",RANK(H87,H$84:H$93,0))</f>
        <v/>
      </c>
      <c r="J87" s="21">
        <f>IF(I87="",0,VLOOKUP(I87,Pointage[#All],2,FALSE)*J$82)</f>
        <v>0</v>
      </c>
      <c r="K87" s="9"/>
      <c r="L87" s="21" t="str">
        <f>IF(K87=0,"",RANK(K87,K$84:K$93,0))</f>
        <v/>
      </c>
      <c r="M87" s="21">
        <f>IF(L87="",0,VLOOKUP(L87,Pointage[#All],2,FALSE)*M$82)</f>
        <v>0</v>
      </c>
      <c r="N87" s="9"/>
      <c r="O87" s="21" t="str">
        <f>IF(N87=0,"",RANK(N87,N$84:N$93,0))</f>
        <v/>
      </c>
      <c r="P87" s="21">
        <f>IF(O87="",0,VLOOKUP(O87,Pointage[#All],2,FALSE)*P$82)</f>
        <v>0</v>
      </c>
      <c r="Q87" s="22">
        <f>IF(J87="","",J87+M87+P87)</f>
        <v>0</v>
      </c>
      <c r="R87" s="7"/>
      <c r="S87" s="21" t="str">
        <f>IF(R87=0,"",RANK(R87,R$84:R$93,0))</f>
        <v/>
      </c>
      <c r="T87" s="21">
        <f>IF(S87="",0,VLOOKUP(S87,Pointage[#All],2,FALSE)*T$82)</f>
        <v>0</v>
      </c>
      <c r="U87" s="9"/>
      <c r="V87" s="21" t="str">
        <f t="shared" si="121"/>
        <v/>
      </c>
      <c r="W87" s="21">
        <f>IF(V87="",0,VLOOKUP(V87,Pointage[#All],2,FALSE)*W$82)</f>
        <v>0</v>
      </c>
      <c r="X87" s="9"/>
      <c r="Y87" s="21" t="str">
        <f>IF(X87=0,"",RANK(X87,X$84:X$93,0))</f>
        <v/>
      </c>
      <c r="Z87" s="21">
        <f>IF(Y87="",0,VLOOKUP(Y87,Pointage[#All],2,FALSE)*Z$82)</f>
        <v>0</v>
      </c>
      <c r="AA87" s="22">
        <f>IF(T87="","",T87+W87+Z87)</f>
        <v>0</v>
      </c>
      <c r="AB87" s="7"/>
      <c r="AC87" s="21" t="str">
        <f>IF(AB87=0,"",RANK(AB87,AB$84:AB$93,0))</f>
        <v/>
      </c>
      <c r="AD87" s="21">
        <f>IF(AC87="",0,VLOOKUP(AC87,Pointage[#All],2,FALSE)*AD$82)</f>
        <v>0</v>
      </c>
      <c r="AE87" s="9"/>
      <c r="AF87" s="21" t="str">
        <f>IF(AE87=0,"",RANK(AE87,AE$84:AE$93,0))</f>
        <v/>
      </c>
      <c r="AG87" s="21">
        <f>IF(AF87="",0,VLOOKUP(AF87,Pointage[#All],2,FALSE)*AG$82)</f>
        <v>0</v>
      </c>
      <c r="AH87" s="9"/>
      <c r="AI87" s="21" t="str">
        <f>IF(AH87=0,"",RANK(AH87,AH$84:AH$93,0))</f>
        <v/>
      </c>
      <c r="AJ87" s="21">
        <f>IF(AI87="",0,VLOOKUP(AI87,Pointage[#All],2,FALSE)*AJ$82)</f>
        <v>0</v>
      </c>
      <c r="AK87" s="22">
        <f>IF(AD87="","",AD87+AG87+AJ87)</f>
        <v>0</v>
      </c>
      <c r="AL87" s="7"/>
      <c r="AM87" s="21" t="str">
        <f>IF(AL87=0,"",RANK(AL87,AL$84:AL$93,0))</f>
        <v/>
      </c>
      <c r="AN87" s="21">
        <f>IF(AM87="",0,VLOOKUP(AM87,Pointage[#All],2,FALSE)*AN$82)</f>
        <v>0</v>
      </c>
      <c r="AO87" s="9"/>
      <c r="AP87" s="21" t="str">
        <f>IF(AO87=0,"",RANK(AO87,AO$84:AO$93,0))</f>
        <v/>
      </c>
      <c r="AQ87" s="21">
        <f>IF(AP87="",0,VLOOKUP(AP87,Pointage[#All],2,FALSE)*AQ$82)</f>
        <v>0</v>
      </c>
      <c r="AR87" s="9"/>
      <c r="AS87" s="21" t="str">
        <f>IF(AR87=0,"",RANK(AR87,AR$84:AR$93,0))</f>
        <v/>
      </c>
      <c r="AT87" s="21">
        <f>IF(AS87="",0,VLOOKUP(AS87,Pointage[#All],2,FALSE)*AT$82)</f>
        <v>0</v>
      </c>
      <c r="AU87" s="22">
        <f t="shared" si="114"/>
        <v>0</v>
      </c>
      <c r="AV87" s="7"/>
      <c r="AW87" s="21" t="str">
        <f t="shared" si="129"/>
        <v/>
      </c>
      <c r="AX87" s="21">
        <f>IF(AW87="",0,VLOOKUP(AW87,Pointage[#All],2,FALSE)*AX$82)</f>
        <v>0</v>
      </c>
      <c r="AY87" s="9"/>
      <c r="AZ87" s="21" t="str">
        <f t="shared" si="130"/>
        <v/>
      </c>
      <c r="BA87" s="21">
        <f>IF(AZ87="",0,VLOOKUP(AZ87,Pointage[#All],2,FALSE)*BA$82)</f>
        <v>0</v>
      </c>
      <c r="BB87" s="9"/>
      <c r="BC87" s="21" t="str">
        <f t="shared" si="131"/>
        <v/>
      </c>
      <c r="BD87" s="21">
        <f>IF(BC87="",0,VLOOKUP(BC87,Pointage[#All],2,FALSE)*BD$82)</f>
        <v>0</v>
      </c>
      <c r="BE87" s="22">
        <f t="shared" si="115"/>
        <v>0</v>
      </c>
    </row>
    <row r="88" spans="1:57" x14ac:dyDescent="0.25">
      <c r="A88" s="8"/>
      <c r="B88" s="48"/>
      <c r="C88" s="48"/>
      <c r="D88" s="48"/>
      <c r="E88" s="20">
        <f t="shared" si="110"/>
        <v>0</v>
      </c>
      <c r="F88" s="21" t="str">
        <f>IF(E88=0,"",RANK(E88,E$84:E$93,0))</f>
        <v/>
      </c>
      <c r="G88" s="20"/>
      <c r="H88" s="7"/>
      <c r="I88" s="21" t="str">
        <f>IF(H88=0,"",RANK(H88,H$84:H$93,0))</f>
        <v/>
      </c>
      <c r="J88" s="21">
        <f>IF(I88="",0,VLOOKUP(I88,Pointage[#All],2,FALSE)*J$82)</f>
        <v>0</v>
      </c>
      <c r="K88" s="9"/>
      <c r="L88" s="21" t="str">
        <f>IF(K88=0,"",RANK(K88,K$84:K$93,0))</f>
        <v/>
      </c>
      <c r="M88" s="21">
        <f>IF(L88="",0,VLOOKUP(L88,Pointage[#All],2,FALSE)*M$82)</f>
        <v>0</v>
      </c>
      <c r="N88" s="9"/>
      <c r="O88" s="21" t="str">
        <f>IF(N88=0,"",RANK(N88,N$84:N$93,0))</f>
        <v/>
      </c>
      <c r="P88" s="21">
        <f>IF(O88="",0,VLOOKUP(O88,Pointage[#All],2,FALSE)*P$82)</f>
        <v>0</v>
      </c>
      <c r="Q88" s="22">
        <f>IF(J88="","",J88+M88+P88)</f>
        <v>0</v>
      </c>
      <c r="R88" s="7"/>
      <c r="S88" s="21" t="str">
        <f>IF(R88=0,"",RANK(R88,R$84:R$93,0))</f>
        <v/>
      </c>
      <c r="T88" s="21">
        <f>IF(S88="",0,VLOOKUP(S88,Pointage[#All],2,FALSE)*T$82)</f>
        <v>0</v>
      </c>
      <c r="U88" s="9"/>
      <c r="V88" s="21" t="str">
        <f t="shared" si="121"/>
        <v/>
      </c>
      <c r="W88" s="21">
        <f>IF(V88="",0,VLOOKUP(V88,Pointage[#All],2,FALSE)*W$82)</f>
        <v>0</v>
      </c>
      <c r="X88" s="9"/>
      <c r="Y88" s="21" t="str">
        <f>IF(X88=0,"",RANK(X88,X$84:X$93,0))</f>
        <v/>
      </c>
      <c r="Z88" s="21">
        <f>IF(Y88="",0,VLOOKUP(Y88,Pointage[#All],2,FALSE)*Z$82)</f>
        <v>0</v>
      </c>
      <c r="AA88" s="22">
        <f>IF(T88="","",T88+W88+Z88)</f>
        <v>0</v>
      </c>
      <c r="AB88" s="7"/>
      <c r="AC88" s="21" t="str">
        <f>IF(AB88=0,"",RANK(AB88,AB$84:AB$93,0))</f>
        <v/>
      </c>
      <c r="AD88" s="21">
        <f>IF(AC88="",0,VLOOKUP(AC88,Pointage[#All],2,FALSE)*AD$82)</f>
        <v>0</v>
      </c>
      <c r="AE88" s="9"/>
      <c r="AF88" s="21" t="str">
        <f>IF(AE88=0,"",RANK(AE88,AE$84:AE$93,0))</f>
        <v/>
      </c>
      <c r="AG88" s="21">
        <f>IF(AF88="",0,VLOOKUP(AF88,Pointage[#All],2,FALSE)*AG$82)</f>
        <v>0</v>
      </c>
      <c r="AH88" s="9"/>
      <c r="AI88" s="21" t="str">
        <f>IF(AH88=0,"",RANK(AH88,AH$84:AH$93,0))</f>
        <v/>
      </c>
      <c r="AJ88" s="21">
        <f>IF(AI88="",0,VLOOKUP(AI88,Pointage[#All],2,FALSE)*AJ$82)</f>
        <v>0</v>
      </c>
      <c r="AK88" s="22">
        <f>IF(AD88="","",AD88+AG88+AJ88)</f>
        <v>0</v>
      </c>
      <c r="AL88" s="7"/>
      <c r="AM88" s="21" t="str">
        <f>IF(AL88=0,"",RANK(AL88,AL$84:AL$93,0))</f>
        <v/>
      </c>
      <c r="AN88" s="21">
        <f>IF(AM88="",0,VLOOKUP(AM88,Pointage[#All],2,FALSE)*AN$82)</f>
        <v>0</v>
      </c>
      <c r="AO88" s="9"/>
      <c r="AP88" s="21" t="str">
        <f>IF(AO88=0,"",RANK(AO88,AO$84:AO$93,0))</f>
        <v/>
      </c>
      <c r="AQ88" s="21">
        <f>IF(AP88="",0,VLOOKUP(AP88,Pointage[#All],2,FALSE)*AQ$82)</f>
        <v>0</v>
      </c>
      <c r="AR88" s="9"/>
      <c r="AS88" s="21" t="str">
        <f>IF(AR88=0,"",RANK(AR88,AR$84:AR$93,0))</f>
        <v/>
      </c>
      <c r="AT88" s="21">
        <f>IF(AS88="",0,VLOOKUP(AS88,Pointage[#All],2,FALSE)*AT$82)</f>
        <v>0</v>
      </c>
      <c r="AU88" s="22">
        <f t="shared" si="114"/>
        <v>0</v>
      </c>
      <c r="AV88" s="7"/>
      <c r="AW88" s="21" t="str">
        <f t="shared" si="129"/>
        <v/>
      </c>
      <c r="AX88" s="21">
        <f>IF(AW88="",0,VLOOKUP(AW88,Pointage[#All],2,FALSE)*AX$82)</f>
        <v>0</v>
      </c>
      <c r="AY88" s="9"/>
      <c r="AZ88" s="21" t="str">
        <f t="shared" si="130"/>
        <v/>
      </c>
      <c r="BA88" s="21">
        <f>IF(AZ88="",0,VLOOKUP(AZ88,Pointage[#All],2,FALSE)*BA$82)</f>
        <v>0</v>
      </c>
      <c r="BB88" s="9"/>
      <c r="BC88" s="21" t="str">
        <f t="shared" si="131"/>
        <v/>
      </c>
      <c r="BD88" s="21">
        <f>IF(BC88="",0,VLOOKUP(BC88,Pointage[#All],2,FALSE)*BD$82)</f>
        <v>0</v>
      </c>
      <c r="BE88" s="22">
        <f t="shared" si="115"/>
        <v>0</v>
      </c>
    </row>
    <row r="89" spans="1:57" x14ac:dyDescent="0.25">
      <c r="A89" s="8"/>
      <c r="B89" s="48"/>
      <c r="C89" s="48"/>
      <c r="D89" s="48"/>
      <c r="E89" s="20">
        <f t="shared" si="110"/>
        <v>0</v>
      </c>
      <c r="F89" s="21" t="str">
        <f>IF(E89=0,"",RANK(E89,E$84:E$93,0))</f>
        <v/>
      </c>
      <c r="G89" s="20"/>
      <c r="H89" s="7"/>
      <c r="I89" s="21" t="str">
        <f>IF(H89=0,"",RANK(H89,H$84:H$93,0))</f>
        <v/>
      </c>
      <c r="J89" s="21">
        <f>IF(I89="",0,VLOOKUP(I89,Pointage[#All],2,FALSE)*J$82)</f>
        <v>0</v>
      </c>
      <c r="K89" s="9"/>
      <c r="L89" s="21" t="str">
        <f>IF(K89=0,"",RANK(K89,K$84:K$93,0))</f>
        <v/>
      </c>
      <c r="M89" s="21">
        <f>IF(L89="",0,VLOOKUP(L89,Pointage[#All],2,FALSE)*M$82)</f>
        <v>0</v>
      </c>
      <c r="N89" s="9"/>
      <c r="O89" s="21" t="str">
        <f>IF(N89=0,"",RANK(N89,N$84:N$93,0))</f>
        <v/>
      </c>
      <c r="P89" s="21">
        <f>IF(O89="",0,VLOOKUP(O89,Pointage[#All],2,FALSE)*P$82)</f>
        <v>0</v>
      </c>
      <c r="Q89" s="22">
        <f>IF(J89="","",J89+M89+P89)</f>
        <v>0</v>
      </c>
      <c r="R89" s="7"/>
      <c r="S89" s="21" t="str">
        <f>IF(R89=0,"",RANK(R89,R$84:R$93,0))</f>
        <v/>
      </c>
      <c r="T89" s="21">
        <f>IF(S89="",0,VLOOKUP(S89,Pointage[#All],2,FALSE)*T$82)</f>
        <v>0</v>
      </c>
      <c r="U89" s="9"/>
      <c r="V89" s="21" t="str">
        <f t="shared" si="121"/>
        <v/>
      </c>
      <c r="W89" s="21">
        <f>IF(V89="",0,VLOOKUP(V89,Pointage[#All],2,FALSE)*W$82)</f>
        <v>0</v>
      </c>
      <c r="X89" s="9"/>
      <c r="Y89" s="21" t="str">
        <f>IF(X89=0,"",RANK(X89,X$84:X$93,0))</f>
        <v/>
      </c>
      <c r="Z89" s="21">
        <f>IF(Y89="",0,VLOOKUP(Y89,Pointage[#All],2,FALSE)*Z$82)</f>
        <v>0</v>
      </c>
      <c r="AA89" s="22">
        <f>IF(T89="","",T89+W89+Z89)</f>
        <v>0</v>
      </c>
      <c r="AB89" s="7"/>
      <c r="AC89" s="21" t="str">
        <f>IF(AB89=0,"",RANK(AB89,AB$84:AB$93,0))</f>
        <v/>
      </c>
      <c r="AD89" s="21">
        <f>IF(AC89="",0,VLOOKUP(AC89,Pointage[#All],2,FALSE)*AD$82)</f>
        <v>0</v>
      </c>
      <c r="AE89" s="9"/>
      <c r="AF89" s="21" t="str">
        <f>IF(AE89=0,"",RANK(AE89,AE$84:AE$93,0))</f>
        <v/>
      </c>
      <c r="AG89" s="21">
        <f>IF(AF89="",0,VLOOKUP(AF89,Pointage[#All],2,FALSE)*AG$82)</f>
        <v>0</v>
      </c>
      <c r="AH89" s="9"/>
      <c r="AI89" s="21" t="str">
        <f>IF(AH89=0,"",RANK(AH89,AH$84:AH$93,0))</f>
        <v/>
      </c>
      <c r="AJ89" s="21">
        <f>IF(AI89="",0,VLOOKUP(AI89,Pointage[#All],2,FALSE)*AJ$82)</f>
        <v>0</v>
      </c>
      <c r="AK89" s="22">
        <f>IF(AD89="","",AD89+AG89+AJ89)</f>
        <v>0</v>
      </c>
      <c r="AL89" s="7"/>
      <c r="AM89" s="21" t="str">
        <f>IF(AL89=0,"",RANK(AL89,AL$84:AL$93,0))</f>
        <v/>
      </c>
      <c r="AN89" s="21">
        <f>IF(AM89="",0,VLOOKUP(AM89,Pointage[#All],2,FALSE)*AN$82)</f>
        <v>0</v>
      </c>
      <c r="AO89" s="9"/>
      <c r="AP89" s="21" t="str">
        <f>IF(AO89=0,"",RANK(AO89,AO$84:AO$93,0))</f>
        <v/>
      </c>
      <c r="AQ89" s="21">
        <f>IF(AP89="",0,VLOOKUP(AP89,Pointage[#All],2,FALSE)*AQ$82)</f>
        <v>0</v>
      </c>
      <c r="AR89" s="9"/>
      <c r="AS89" s="21" t="str">
        <f>IF(AR89=0,"",RANK(AR89,AR$84:AR$93,0))</f>
        <v/>
      </c>
      <c r="AT89" s="21">
        <f>IF(AS89="",0,VLOOKUP(AS89,Pointage[#All],2,FALSE)*AT$82)</f>
        <v>0</v>
      </c>
      <c r="AU89" s="22">
        <f t="shared" si="114"/>
        <v>0</v>
      </c>
      <c r="AV89" s="7"/>
      <c r="AW89" s="21" t="str">
        <f t="shared" si="129"/>
        <v/>
      </c>
      <c r="AX89" s="21">
        <f>IF(AW89="",0,VLOOKUP(AW89,Pointage[#All],2,FALSE)*AX$82)</f>
        <v>0</v>
      </c>
      <c r="AY89" s="9"/>
      <c r="AZ89" s="21" t="str">
        <f t="shared" si="130"/>
        <v/>
      </c>
      <c r="BA89" s="21">
        <f>IF(AZ89="",0,VLOOKUP(AZ89,Pointage[#All],2,FALSE)*BA$82)</f>
        <v>0</v>
      </c>
      <c r="BB89" s="9"/>
      <c r="BC89" s="21" t="str">
        <f t="shared" si="131"/>
        <v/>
      </c>
      <c r="BD89" s="21">
        <f>IF(BC89="",0,VLOOKUP(BC89,Pointage[#All],2,FALSE)*BD$82)</f>
        <v>0</v>
      </c>
      <c r="BE89" s="22">
        <f t="shared" si="115"/>
        <v>0</v>
      </c>
    </row>
    <row r="90" spans="1:57" x14ac:dyDescent="0.25">
      <c r="A90" s="8"/>
      <c r="B90" s="48"/>
      <c r="C90" s="48"/>
      <c r="D90" s="48"/>
      <c r="E90" s="20">
        <f t="shared" si="110"/>
        <v>0</v>
      </c>
      <c r="F90" s="21" t="str">
        <f t="shared" si="116"/>
        <v/>
      </c>
      <c r="G90" s="20"/>
      <c r="H90" s="7"/>
      <c r="I90" s="21" t="str">
        <f t="shared" si="117"/>
        <v/>
      </c>
      <c r="J90" s="21">
        <f>IF(I90="",0,VLOOKUP(I90,Pointage[#All],2,FALSE)*J$82)</f>
        <v>0</v>
      </c>
      <c r="K90" s="9"/>
      <c r="L90" s="21" t="str">
        <f t="shared" si="118"/>
        <v/>
      </c>
      <c r="M90" s="21">
        <f>IF(L90="",0,VLOOKUP(L90,Pointage[#All],2,FALSE)*M$82)</f>
        <v>0</v>
      </c>
      <c r="N90" s="9"/>
      <c r="O90" s="21" t="str">
        <f t="shared" si="119"/>
        <v/>
      </c>
      <c r="P90" s="21">
        <f>IF(O90="",0,VLOOKUP(O90,Pointage[#All],2,FALSE)*P$82)</f>
        <v>0</v>
      </c>
      <c r="Q90" s="22">
        <f t="shared" si="111"/>
        <v>0</v>
      </c>
      <c r="R90" s="7"/>
      <c r="S90" s="21" t="str">
        <f t="shared" si="120"/>
        <v/>
      </c>
      <c r="T90" s="21">
        <f>IF(S90="",0,VLOOKUP(S90,Pointage[#All],2,FALSE)*T$82)</f>
        <v>0</v>
      </c>
      <c r="U90" s="9"/>
      <c r="V90" s="21" t="str">
        <f t="shared" si="121"/>
        <v/>
      </c>
      <c r="W90" s="21">
        <f>IF(V90="",0,VLOOKUP(V90,Pointage[#All],2,FALSE)*W$82)</f>
        <v>0</v>
      </c>
      <c r="X90" s="9"/>
      <c r="Y90" s="21" t="str">
        <f t="shared" si="122"/>
        <v/>
      </c>
      <c r="Z90" s="21">
        <f>IF(Y90="",0,VLOOKUP(Y90,Pointage[#All],2,FALSE)*Z$82)</f>
        <v>0</v>
      </c>
      <c r="AA90" s="22">
        <f t="shared" si="112"/>
        <v>0</v>
      </c>
      <c r="AB90" s="7"/>
      <c r="AC90" s="21" t="str">
        <f t="shared" si="123"/>
        <v/>
      </c>
      <c r="AD90" s="21">
        <f>IF(AC90="",0,VLOOKUP(AC90,Pointage[#All],2,FALSE)*AD$82)</f>
        <v>0</v>
      </c>
      <c r="AE90" s="9"/>
      <c r="AF90" s="21" t="str">
        <f t="shared" si="124"/>
        <v/>
      </c>
      <c r="AG90" s="21">
        <f>IF(AF90="",0,VLOOKUP(AF90,Pointage[#All],2,FALSE)*AG$82)</f>
        <v>0</v>
      </c>
      <c r="AH90" s="9"/>
      <c r="AI90" s="21" t="str">
        <f t="shared" si="125"/>
        <v/>
      </c>
      <c r="AJ90" s="21">
        <f>IF(AI90="",0,VLOOKUP(AI90,Pointage[#All],2,FALSE)*AJ$82)</f>
        <v>0</v>
      </c>
      <c r="AK90" s="22">
        <f t="shared" si="113"/>
        <v>0</v>
      </c>
      <c r="AL90" s="7"/>
      <c r="AM90" s="21" t="str">
        <f t="shared" si="126"/>
        <v/>
      </c>
      <c r="AN90" s="21">
        <f>IF(AM90="",0,VLOOKUP(AM90,Pointage[#All],2,FALSE)*AN$82)</f>
        <v>0</v>
      </c>
      <c r="AO90" s="9"/>
      <c r="AP90" s="21" t="str">
        <f t="shared" si="127"/>
        <v/>
      </c>
      <c r="AQ90" s="21">
        <f>IF(AP90="",0,VLOOKUP(AP90,Pointage[#All],2,FALSE)*AQ$82)</f>
        <v>0</v>
      </c>
      <c r="AR90" s="9"/>
      <c r="AS90" s="21" t="str">
        <f t="shared" si="128"/>
        <v/>
      </c>
      <c r="AT90" s="21">
        <f>IF(AS90="",0,VLOOKUP(AS90,Pointage[#All],2,FALSE)*AT$82)</f>
        <v>0</v>
      </c>
      <c r="AU90" s="22">
        <f t="shared" si="114"/>
        <v>0</v>
      </c>
      <c r="AV90" s="7"/>
      <c r="AW90" s="21" t="str">
        <f t="shared" si="129"/>
        <v/>
      </c>
      <c r="AX90" s="21">
        <f>IF(AW90="",0,VLOOKUP(AW90,Pointage[#All],2,FALSE)*AX$82)</f>
        <v>0</v>
      </c>
      <c r="AY90" s="9"/>
      <c r="AZ90" s="21" t="str">
        <f t="shared" si="130"/>
        <v/>
      </c>
      <c r="BA90" s="21">
        <f>IF(AZ90="",0,VLOOKUP(AZ90,Pointage[#All],2,FALSE)*BA$82)</f>
        <v>0</v>
      </c>
      <c r="BB90" s="9"/>
      <c r="BC90" s="21" t="str">
        <f t="shared" si="131"/>
        <v/>
      </c>
      <c r="BD90" s="21">
        <f>IF(BC90="",0,VLOOKUP(BC90,Pointage[#All],2,FALSE)*BD$82)</f>
        <v>0</v>
      </c>
      <c r="BE90" s="22">
        <f t="shared" si="115"/>
        <v>0</v>
      </c>
    </row>
    <row r="91" spans="1:57" x14ac:dyDescent="0.25">
      <c r="A91" s="8"/>
      <c r="B91" s="48"/>
      <c r="C91" s="48"/>
      <c r="D91" s="48"/>
      <c r="E91" s="20">
        <f t="shared" si="110"/>
        <v>0</v>
      </c>
      <c r="F91" s="21" t="str">
        <f t="shared" si="116"/>
        <v/>
      </c>
      <c r="G91" s="20"/>
      <c r="H91" s="7"/>
      <c r="I91" s="21" t="str">
        <f t="shared" si="117"/>
        <v/>
      </c>
      <c r="J91" s="21">
        <f>IF(I91="",0,VLOOKUP(I91,Pointage[#All],2,FALSE)*J$82)</f>
        <v>0</v>
      </c>
      <c r="K91" s="9"/>
      <c r="L91" s="21" t="str">
        <f t="shared" si="118"/>
        <v/>
      </c>
      <c r="M91" s="21">
        <f>IF(L91="",0,VLOOKUP(L91,Pointage[#All],2,FALSE)*M$82)</f>
        <v>0</v>
      </c>
      <c r="N91" s="9"/>
      <c r="O91" s="21" t="str">
        <f t="shared" si="119"/>
        <v/>
      </c>
      <c r="P91" s="21">
        <f>IF(O91="",0,VLOOKUP(O91,Pointage[#All],2,FALSE)*P$82)</f>
        <v>0</v>
      </c>
      <c r="Q91" s="22">
        <f t="shared" si="111"/>
        <v>0</v>
      </c>
      <c r="R91" s="7"/>
      <c r="S91" s="21" t="str">
        <f t="shared" si="120"/>
        <v/>
      </c>
      <c r="T91" s="21">
        <f>IF(S91="",0,VLOOKUP(S91,Pointage[#All],2,FALSE)*T$82)</f>
        <v>0</v>
      </c>
      <c r="U91" s="9"/>
      <c r="V91" s="21" t="str">
        <f t="shared" si="121"/>
        <v/>
      </c>
      <c r="W91" s="21">
        <f>IF(V91="",0,VLOOKUP(V91,Pointage[#All],2,FALSE)*W$82)</f>
        <v>0</v>
      </c>
      <c r="X91" s="9"/>
      <c r="Y91" s="21" t="str">
        <f t="shared" si="122"/>
        <v/>
      </c>
      <c r="Z91" s="21">
        <f>IF(Y91="",0,VLOOKUP(Y91,Pointage[#All],2,FALSE)*Z$82)</f>
        <v>0</v>
      </c>
      <c r="AA91" s="22">
        <f t="shared" si="112"/>
        <v>0</v>
      </c>
      <c r="AB91" s="7"/>
      <c r="AC91" s="21" t="str">
        <f t="shared" si="123"/>
        <v/>
      </c>
      <c r="AD91" s="21">
        <f>IF(AC91="",0,VLOOKUP(AC91,Pointage[#All],2,FALSE)*AD$82)</f>
        <v>0</v>
      </c>
      <c r="AE91" s="9"/>
      <c r="AF91" s="21" t="str">
        <f t="shared" si="124"/>
        <v/>
      </c>
      <c r="AG91" s="21">
        <f>IF(AF91="",0,VLOOKUP(AF91,Pointage[#All],2,FALSE)*AG$82)</f>
        <v>0</v>
      </c>
      <c r="AH91" s="9"/>
      <c r="AI91" s="21" t="str">
        <f t="shared" si="125"/>
        <v/>
      </c>
      <c r="AJ91" s="21">
        <f>IF(AI91="",0,VLOOKUP(AI91,Pointage[#All],2,FALSE)*AJ$82)</f>
        <v>0</v>
      </c>
      <c r="AK91" s="22">
        <f t="shared" si="113"/>
        <v>0</v>
      </c>
      <c r="AL91" s="7"/>
      <c r="AM91" s="21" t="str">
        <f t="shared" si="126"/>
        <v/>
      </c>
      <c r="AN91" s="21">
        <f>IF(AM91="",0,VLOOKUP(AM91,Pointage[#All],2,FALSE)*AN$82)</f>
        <v>0</v>
      </c>
      <c r="AO91" s="9"/>
      <c r="AP91" s="21" t="str">
        <f t="shared" si="127"/>
        <v/>
      </c>
      <c r="AQ91" s="21">
        <f>IF(AP91="",0,VLOOKUP(AP91,Pointage[#All],2,FALSE)*AQ$82)</f>
        <v>0</v>
      </c>
      <c r="AR91" s="9"/>
      <c r="AS91" s="21" t="str">
        <f t="shared" si="128"/>
        <v/>
      </c>
      <c r="AT91" s="21">
        <f>IF(AS91="",0,VLOOKUP(AS91,Pointage[#All],2,FALSE)*AT$82)</f>
        <v>0</v>
      </c>
      <c r="AU91" s="22">
        <f t="shared" si="114"/>
        <v>0</v>
      </c>
      <c r="AV91" s="7"/>
      <c r="AW91" s="21" t="str">
        <f t="shared" si="129"/>
        <v/>
      </c>
      <c r="AX91" s="21">
        <f>IF(AW91="",0,VLOOKUP(AW91,Pointage[#All],2,FALSE)*AX$82)</f>
        <v>0</v>
      </c>
      <c r="AY91" s="9"/>
      <c r="AZ91" s="21" t="str">
        <f t="shared" si="130"/>
        <v/>
      </c>
      <c r="BA91" s="21">
        <f>IF(AZ91="",0,VLOOKUP(AZ91,Pointage[#All],2,FALSE)*BA$82)</f>
        <v>0</v>
      </c>
      <c r="BB91" s="9"/>
      <c r="BC91" s="21" t="str">
        <f t="shared" si="131"/>
        <v/>
      </c>
      <c r="BD91" s="21">
        <f>IF(BC91="",0,VLOOKUP(BC91,Pointage[#All],2,FALSE)*BD$82)</f>
        <v>0</v>
      </c>
      <c r="BE91" s="22">
        <f t="shared" si="115"/>
        <v>0</v>
      </c>
    </row>
    <row r="92" spans="1:57" x14ac:dyDescent="0.25">
      <c r="A92" s="8"/>
      <c r="B92" s="48"/>
      <c r="C92" s="48"/>
      <c r="D92" s="48"/>
      <c r="E92" s="20">
        <f t="shared" si="110"/>
        <v>0</v>
      </c>
      <c r="F92" s="21" t="str">
        <f t="shared" si="116"/>
        <v/>
      </c>
      <c r="G92" s="20"/>
      <c r="H92" s="7"/>
      <c r="I92" s="21" t="str">
        <f t="shared" si="117"/>
        <v/>
      </c>
      <c r="J92" s="21">
        <f>IF(I92="",0,VLOOKUP(I92,Pointage[#All],2,FALSE)*J$82)</f>
        <v>0</v>
      </c>
      <c r="K92" s="9"/>
      <c r="L92" s="21" t="str">
        <f t="shared" si="118"/>
        <v/>
      </c>
      <c r="M92" s="21">
        <f>IF(L92="",0,VLOOKUP(L92,Pointage[#All],2,FALSE)*M$82)</f>
        <v>0</v>
      </c>
      <c r="N92" s="9"/>
      <c r="O92" s="21" t="str">
        <f t="shared" si="119"/>
        <v/>
      </c>
      <c r="P92" s="21">
        <f>IF(O92="",0,VLOOKUP(O92,Pointage[#All],2,FALSE)*P$82)</f>
        <v>0</v>
      </c>
      <c r="Q92" s="22">
        <f t="shared" si="111"/>
        <v>0</v>
      </c>
      <c r="R92" s="7"/>
      <c r="S92" s="21" t="str">
        <f t="shared" si="120"/>
        <v/>
      </c>
      <c r="T92" s="21">
        <f>IF(S92="",0,VLOOKUP(S92,Pointage[#All],2,FALSE)*T$82)</f>
        <v>0</v>
      </c>
      <c r="U92" s="9"/>
      <c r="V92" s="21" t="str">
        <f t="shared" si="121"/>
        <v/>
      </c>
      <c r="W92" s="21">
        <f>IF(V92="",0,VLOOKUP(V92,Pointage[#All],2,FALSE)*W$82)</f>
        <v>0</v>
      </c>
      <c r="X92" s="9"/>
      <c r="Y92" s="21" t="str">
        <f t="shared" si="122"/>
        <v/>
      </c>
      <c r="Z92" s="21">
        <f>IF(Y92="",0,VLOOKUP(Y92,Pointage[#All],2,FALSE)*Z$82)</f>
        <v>0</v>
      </c>
      <c r="AA92" s="22">
        <f t="shared" si="112"/>
        <v>0</v>
      </c>
      <c r="AB92" s="7"/>
      <c r="AC92" s="21" t="str">
        <f t="shared" si="123"/>
        <v/>
      </c>
      <c r="AD92" s="21">
        <f>IF(AC92="",0,VLOOKUP(AC92,Pointage[#All],2,FALSE)*AD$82)</f>
        <v>0</v>
      </c>
      <c r="AE92" s="9"/>
      <c r="AF92" s="21" t="str">
        <f t="shared" si="124"/>
        <v/>
      </c>
      <c r="AG92" s="21">
        <f>IF(AF92="",0,VLOOKUP(AF92,Pointage[#All],2,FALSE)*AG$82)</f>
        <v>0</v>
      </c>
      <c r="AH92" s="9"/>
      <c r="AI92" s="21" t="str">
        <f t="shared" si="125"/>
        <v/>
      </c>
      <c r="AJ92" s="21">
        <f>IF(AI92="",0,VLOOKUP(AI92,Pointage[#All],2,FALSE)*AJ$82)</f>
        <v>0</v>
      </c>
      <c r="AK92" s="22">
        <f t="shared" si="113"/>
        <v>0</v>
      </c>
      <c r="AL92" s="7"/>
      <c r="AM92" s="21" t="str">
        <f t="shared" si="126"/>
        <v/>
      </c>
      <c r="AN92" s="21">
        <f>IF(AM92="",0,VLOOKUP(AM92,Pointage[#All],2,FALSE)*AN$82)</f>
        <v>0</v>
      </c>
      <c r="AO92" s="9"/>
      <c r="AP92" s="21" t="str">
        <f t="shared" si="127"/>
        <v/>
      </c>
      <c r="AQ92" s="21">
        <f>IF(AP92="",0,VLOOKUP(AP92,Pointage[#All],2,FALSE)*AQ$82)</f>
        <v>0</v>
      </c>
      <c r="AR92" s="9"/>
      <c r="AS92" s="21" t="str">
        <f t="shared" si="128"/>
        <v/>
      </c>
      <c r="AT92" s="21">
        <f>IF(AS92="",0,VLOOKUP(AS92,Pointage[#All],2,FALSE)*AT$82)</f>
        <v>0</v>
      </c>
      <c r="AU92" s="22">
        <f t="shared" si="114"/>
        <v>0</v>
      </c>
      <c r="AV92" s="7"/>
      <c r="AW92" s="21" t="str">
        <f t="shared" si="129"/>
        <v/>
      </c>
      <c r="AX92" s="21">
        <f>IF(AW92="",0,VLOOKUP(AW92,Pointage[#All],2,FALSE)*AX$82)</f>
        <v>0</v>
      </c>
      <c r="AY92" s="9"/>
      <c r="AZ92" s="21" t="str">
        <f t="shared" si="130"/>
        <v/>
      </c>
      <c r="BA92" s="21">
        <f>IF(AZ92="",0,VLOOKUP(AZ92,Pointage[#All],2,FALSE)*BA$82)</f>
        <v>0</v>
      </c>
      <c r="BB92" s="9"/>
      <c r="BC92" s="21" t="str">
        <f t="shared" si="131"/>
        <v/>
      </c>
      <c r="BD92" s="21">
        <f>IF(BC92="",0,VLOOKUP(BC92,Pointage[#All],2,FALSE)*BD$82)</f>
        <v>0</v>
      </c>
      <c r="BE92" s="22">
        <f t="shared" si="115"/>
        <v>0</v>
      </c>
    </row>
    <row r="93" spans="1:57" x14ac:dyDescent="0.25">
      <c r="A93" s="8"/>
      <c r="B93" s="48"/>
      <c r="C93" s="48"/>
      <c r="D93" s="48"/>
      <c r="E93" s="20">
        <f t="shared" si="110"/>
        <v>0</v>
      </c>
      <c r="F93" s="21" t="str">
        <f t="shared" si="116"/>
        <v/>
      </c>
      <c r="G93" s="20"/>
      <c r="H93" s="7"/>
      <c r="I93" s="21" t="str">
        <f t="shared" si="117"/>
        <v/>
      </c>
      <c r="J93" s="21">
        <f>IF(I93="",0,VLOOKUP(I93,Pointage[#All],2,FALSE)*J$82)</f>
        <v>0</v>
      </c>
      <c r="K93" s="9"/>
      <c r="L93" s="21" t="str">
        <f t="shared" si="118"/>
        <v/>
      </c>
      <c r="M93" s="21">
        <f>IF(L93="",0,VLOOKUP(L93,Pointage[#All],2,FALSE)*M$82)</f>
        <v>0</v>
      </c>
      <c r="N93" s="9"/>
      <c r="O93" s="21" t="str">
        <f t="shared" si="119"/>
        <v/>
      </c>
      <c r="P93" s="21">
        <f>IF(O93="",0,VLOOKUP(O93,Pointage[#All],2,FALSE)*P$82)</f>
        <v>0</v>
      </c>
      <c r="Q93" s="22">
        <f t="shared" si="111"/>
        <v>0</v>
      </c>
      <c r="R93" s="7"/>
      <c r="S93" s="21" t="str">
        <f t="shared" si="120"/>
        <v/>
      </c>
      <c r="T93" s="21">
        <f>IF(S93="",0,VLOOKUP(S93,Pointage[#All],2,FALSE)*T$82)</f>
        <v>0</v>
      </c>
      <c r="U93" s="9"/>
      <c r="V93" s="21" t="str">
        <f t="shared" si="121"/>
        <v/>
      </c>
      <c r="W93" s="21">
        <f>IF(V93="",0,VLOOKUP(V93,Pointage[#All],2,FALSE)*W$82)</f>
        <v>0</v>
      </c>
      <c r="X93" s="9"/>
      <c r="Y93" s="21" t="str">
        <f t="shared" si="122"/>
        <v/>
      </c>
      <c r="Z93" s="21">
        <f>IF(Y93="",0,VLOOKUP(Y93,Pointage[#All],2,FALSE)*Z$82)</f>
        <v>0</v>
      </c>
      <c r="AA93" s="22">
        <f t="shared" si="112"/>
        <v>0</v>
      </c>
      <c r="AB93" s="7"/>
      <c r="AC93" s="21" t="str">
        <f t="shared" si="123"/>
        <v/>
      </c>
      <c r="AD93" s="21">
        <f>IF(AC93="",0,VLOOKUP(AC93,Pointage[#All],2,FALSE)*AD$82)</f>
        <v>0</v>
      </c>
      <c r="AE93" s="9"/>
      <c r="AF93" s="21" t="str">
        <f t="shared" si="124"/>
        <v/>
      </c>
      <c r="AG93" s="21">
        <f>IF(AF93="",0,VLOOKUP(AF93,Pointage[#All],2,FALSE)*AG$82)</f>
        <v>0</v>
      </c>
      <c r="AH93" s="9"/>
      <c r="AI93" s="21" t="str">
        <f t="shared" si="125"/>
        <v/>
      </c>
      <c r="AJ93" s="21">
        <f>IF(AI93="",0,VLOOKUP(AI93,Pointage[#All],2,FALSE)*AJ$82)</f>
        <v>0</v>
      </c>
      <c r="AK93" s="22">
        <f t="shared" si="113"/>
        <v>0</v>
      </c>
      <c r="AL93" s="7"/>
      <c r="AM93" s="21" t="str">
        <f t="shared" si="126"/>
        <v/>
      </c>
      <c r="AN93" s="21">
        <f>IF(AM93="",0,VLOOKUP(AM93,Pointage[#All],2,FALSE)*AN$82)</f>
        <v>0</v>
      </c>
      <c r="AO93" s="9"/>
      <c r="AP93" s="21" t="str">
        <f t="shared" si="127"/>
        <v/>
      </c>
      <c r="AQ93" s="21">
        <f>IF(AP93="",0,VLOOKUP(AP93,Pointage[#All],2,FALSE)*AQ$82)</f>
        <v>0</v>
      </c>
      <c r="AR93" s="9"/>
      <c r="AS93" s="21" t="str">
        <f t="shared" si="128"/>
        <v/>
      </c>
      <c r="AT93" s="21">
        <f>IF(AS93="",0,VLOOKUP(AS93,Pointage[#All],2,FALSE)*AT$82)</f>
        <v>0</v>
      </c>
      <c r="AU93" s="22">
        <f t="shared" si="114"/>
        <v>0</v>
      </c>
      <c r="AV93" s="7"/>
      <c r="AW93" s="21" t="str">
        <f t="shared" si="129"/>
        <v/>
      </c>
      <c r="AX93" s="21">
        <f>IF(AW93="",0,VLOOKUP(AW93,Pointage[#All],2,FALSE)*AX$82)</f>
        <v>0</v>
      </c>
      <c r="AY93" s="9"/>
      <c r="AZ93" s="21" t="str">
        <f t="shared" si="130"/>
        <v/>
      </c>
      <c r="BA93" s="21">
        <f>IF(AZ93="",0,VLOOKUP(AZ93,Pointage[#All],2,FALSE)*BA$82)</f>
        <v>0</v>
      </c>
      <c r="BB93" s="9"/>
      <c r="BC93" s="21" t="str">
        <f t="shared" si="131"/>
        <v/>
      </c>
      <c r="BD93" s="21">
        <f>IF(BC93="",0,VLOOKUP(BC93,Pointage[#All],2,FALSE)*BD$82)</f>
        <v>0</v>
      </c>
      <c r="BE93" s="22">
        <f t="shared" si="115"/>
        <v>0</v>
      </c>
    </row>
  </sheetData>
  <sortState xmlns:xlrd2="http://schemas.microsoft.com/office/spreadsheetml/2017/richdata2" ref="A53:BE81">
    <sortCondition ref="F53:F81"/>
  </sortState>
  <mergeCells count="29">
    <mergeCell ref="A82:G83"/>
    <mergeCell ref="Q82:Q83"/>
    <mergeCell ref="R1:AA1"/>
    <mergeCell ref="AA25:AA26"/>
    <mergeCell ref="AA51:AA52"/>
    <mergeCell ref="AA82:AA83"/>
    <mergeCell ref="H1:Q1"/>
    <mergeCell ref="A2:G3"/>
    <mergeCell ref="A25:G26"/>
    <mergeCell ref="Q25:Q26"/>
    <mergeCell ref="A51:G52"/>
    <mergeCell ref="Q51:Q52"/>
    <mergeCell ref="AA2:AA3"/>
    <mergeCell ref="Q2:Q3"/>
    <mergeCell ref="AB1:AK1"/>
    <mergeCell ref="AK25:AK26"/>
    <mergeCell ref="AK51:AK52"/>
    <mergeCell ref="AK82:AK83"/>
    <mergeCell ref="AL1:AU1"/>
    <mergeCell ref="AU25:AU26"/>
    <mergeCell ref="AU51:AU52"/>
    <mergeCell ref="AU82:AU83"/>
    <mergeCell ref="AU2:AU3"/>
    <mergeCell ref="AK2:AK3"/>
    <mergeCell ref="AV1:BE1"/>
    <mergeCell ref="BE2:BE3"/>
    <mergeCell ref="BE25:BE26"/>
    <mergeCell ref="BE51:BE52"/>
    <mergeCell ref="BE82:BE83"/>
  </mergeCells>
  <printOptions horizontalCentered="1"/>
  <pageMargins left="0.23622047244094491" right="0.23622047244094491" top="0.74803149606299213" bottom="0.74803149606299213" header="0.31496062992125984" footer="0.31496062992125984"/>
  <pageSetup scale="27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F96"/>
  <sheetViews>
    <sheetView zoomScale="60" zoomScaleNormal="60" workbookViewId="0">
      <pane xSplit="8" ySplit="1" topLeftCell="Q2" activePane="bottomRight" state="frozen"/>
      <selection pane="topRight" activeCell="H1" sqref="H1"/>
      <selection pane="bottomLeft" activeCell="A2" sqref="A2"/>
      <selection pane="bottomRight" activeCell="D34" sqref="D34"/>
    </sheetView>
  </sheetViews>
  <sheetFormatPr baseColWidth="10" defaultColWidth="11.42578125" defaultRowHeight="15.75" x14ac:dyDescent="0.25"/>
  <cols>
    <col min="1" max="1" width="6.28515625" bestFit="1" customWidth="1"/>
    <col min="2" max="2" width="14.42578125" bestFit="1" customWidth="1"/>
    <col min="3" max="3" width="19.42578125" bestFit="1" customWidth="1"/>
    <col min="4" max="4" width="22.7109375" customWidth="1"/>
    <col min="5" max="5" width="10.28515625" customWidth="1"/>
    <col min="6" max="28" width="9.140625" customWidth="1"/>
    <col min="29" max="29" width="7" customWidth="1"/>
    <col min="30" max="31" width="9.140625" customWidth="1"/>
    <col min="32" max="32" width="5.85546875" customWidth="1"/>
    <col min="33" max="33" width="6.42578125" customWidth="1"/>
    <col min="34" max="34" width="12.42578125" customWidth="1"/>
    <col min="35" max="35" width="11" customWidth="1"/>
    <col min="36" max="36" width="11.140625" customWidth="1"/>
    <col min="37" max="38" width="11.28515625" customWidth="1"/>
    <col min="39" max="39" width="12" customWidth="1"/>
    <col min="40" max="40" width="12.28515625" customWidth="1"/>
    <col min="41" max="41" width="10.85546875" customWidth="1"/>
    <col min="42" max="42" width="10.140625" customWidth="1"/>
    <col min="43" max="43" width="13.7109375" customWidth="1"/>
    <col min="44" max="44" width="12.140625" customWidth="1"/>
    <col min="45" max="47" width="9.140625" customWidth="1"/>
    <col min="48" max="48" width="13.85546875" customWidth="1"/>
    <col min="49" max="49" width="10.42578125" style="45" customWidth="1"/>
    <col min="50" max="50" width="10.85546875" style="45" customWidth="1"/>
    <col min="51" max="51" width="11" style="45" customWidth="1"/>
    <col min="52" max="52" width="9" style="45" customWidth="1"/>
    <col min="53" max="53" width="10" style="45" customWidth="1"/>
    <col min="54" max="54" width="10.42578125" style="45" customWidth="1"/>
    <col min="55" max="56" width="9.7109375" style="45" customWidth="1"/>
    <col min="57" max="57" width="10" style="45" customWidth="1"/>
    <col min="58" max="60" width="9.140625" customWidth="1"/>
    <col min="61" max="61" width="13.85546875" customWidth="1"/>
    <col min="62" max="62" width="10.42578125" style="45" customWidth="1"/>
    <col min="63" max="63" width="10.85546875" style="45" customWidth="1"/>
    <col min="64" max="64" width="11" style="45" customWidth="1"/>
    <col min="65" max="65" width="9" style="45" customWidth="1"/>
    <col min="66" max="66" width="10" style="45" customWidth="1"/>
    <col min="67" max="67" width="10.42578125" style="45" customWidth="1"/>
    <col min="68" max="69" width="9.7109375" style="45" customWidth="1"/>
    <col min="70" max="70" width="10" style="45" customWidth="1"/>
    <col min="71" max="71" width="10.140625" customWidth="1"/>
    <col min="72" max="72" width="9.140625" customWidth="1"/>
    <col min="73" max="73" width="7.85546875" customWidth="1"/>
    <col min="74" max="74" width="10.140625" customWidth="1"/>
    <col min="75" max="75" width="9.140625" customWidth="1"/>
    <col min="76" max="76" width="7.85546875" customWidth="1"/>
    <col min="77" max="77" width="9" customWidth="1"/>
    <col min="78" max="78" width="8.42578125" customWidth="1"/>
    <col min="79" max="79" width="7.28515625" customWidth="1"/>
    <col min="80" max="80" width="6.85546875" customWidth="1"/>
    <col min="81" max="81" width="9.140625" customWidth="1"/>
    <col min="82" max="82" width="6.7109375" customWidth="1"/>
    <col min="83" max="83" width="11.42578125" customWidth="1"/>
    <col min="84" max="84" width="11" customWidth="1"/>
    <col min="85" max="85" width="11.42578125" customWidth="1"/>
  </cols>
  <sheetData>
    <row r="1" spans="1:84" s="23" customFormat="1" ht="45" x14ac:dyDescent="0.25">
      <c r="A1" s="12" t="s">
        <v>14</v>
      </c>
      <c r="B1" s="13" t="s">
        <v>15</v>
      </c>
      <c r="C1" s="13" t="s">
        <v>16</v>
      </c>
      <c r="D1" s="13" t="s">
        <v>17</v>
      </c>
      <c r="E1" s="14" t="s">
        <v>18</v>
      </c>
      <c r="F1" s="13" t="s">
        <v>19</v>
      </c>
      <c r="G1" s="14" t="s">
        <v>33</v>
      </c>
      <c r="H1" s="14" t="s">
        <v>20</v>
      </c>
      <c r="I1" s="89" t="str">
        <f>VLOOKUP(1,Concours!$A$2:$B$6,2,FALSE)</f>
        <v>Bromont 
16-17 mai 2026</v>
      </c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1"/>
      <c r="V1" s="86" t="str">
        <f>VLOOKUP(2,Concours!$A$2:$B$6,2,FALSE)</f>
        <v>Géronimo
27-28 juin 2026</v>
      </c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8"/>
      <c r="AI1" s="92" t="str">
        <f>VLOOKUP(3,Concours!$A$2:$B$6,2,FALSE)</f>
        <v>Équilibre
18-19 juillet 2026</v>
      </c>
      <c r="AJ1" s="93"/>
      <c r="AK1" s="93"/>
      <c r="AL1" s="93"/>
      <c r="AM1" s="93"/>
      <c r="AN1" s="93"/>
      <c r="AO1" s="93"/>
      <c r="AP1" s="93"/>
      <c r="AQ1" s="93"/>
      <c r="AR1" s="94"/>
      <c r="AS1" s="86" t="str">
        <f>VLOOKUP(4,Concours!$A$2:$B$6,2,FALSE)</f>
        <v>Domaine Avalon
8-9 août 2026</v>
      </c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8"/>
      <c r="BF1" s="86" t="str">
        <f>VLOOKUP(4,Concours!$A$2:$B$6,2,FALSE)</f>
        <v>Domaine Avalon
8-9 août 2026</v>
      </c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8"/>
      <c r="BS1" s="89" t="str">
        <f>VLOOKUP(5,Concours!$A$2:$B$6,2,FALSE)</f>
        <v>Royale
22-23 août 2026</v>
      </c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1"/>
      <c r="CF1" s="47" t="s">
        <v>34</v>
      </c>
    </row>
    <row r="2" spans="1:84" ht="15" customHeight="1" x14ac:dyDescent="0.25">
      <c r="A2" s="79" t="s">
        <v>35</v>
      </c>
      <c r="B2" s="80"/>
      <c r="C2" s="80"/>
      <c r="D2" s="80"/>
      <c r="E2" s="80"/>
      <c r="F2" s="80"/>
      <c r="G2" s="80"/>
      <c r="H2" s="81"/>
      <c r="I2" s="5" t="s">
        <v>22</v>
      </c>
      <c r="J2" s="18" t="s">
        <v>23</v>
      </c>
      <c r="K2" s="11">
        <v>1</v>
      </c>
      <c r="L2" s="6" t="s">
        <v>24</v>
      </c>
      <c r="M2" s="18" t="s">
        <v>23</v>
      </c>
      <c r="N2" s="11">
        <v>1</v>
      </c>
      <c r="O2" s="6" t="s">
        <v>25</v>
      </c>
      <c r="P2" s="18" t="s">
        <v>23</v>
      </c>
      <c r="Q2" s="11"/>
      <c r="R2" s="6" t="s">
        <v>36</v>
      </c>
      <c r="S2" s="18" t="s">
        <v>23</v>
      </c>
      <c r="T2" s="11">
        <v>5</v>
      </c>
      <c r="U2" s="67" t="s">
        <v>26</v>
      </c>
      <c r="V2" s="5" t="s">
        <v>22</v>
      </c>
      <c r="W2" s="18" t="s">
        <v>23</v>
      </c>
      <c r="X2" s="15"/>
      <c r="Y2" s="6" t="s">
        <v>24</v>
      </c>
      <c r="Z2" s="18" t="s">
        <v>23</v>
      </c>
      <c r="AA2" s="15"/>
      <c r="AB2" s="6" t="s">
        <v>25</v>
      </c>
      <c r="AC2" s="18" t="s">
        <v>23</v>
      </c>
      <c r="AD2" s="15"/>
      <c r="AE2" s="6" t="s">
        <v>36</v>
      </c>
      <c r="AF2" s="18" t="s">
        <v>23</v>
      </c>
      <c r="AG2" s="15"/>
      <c r="AH2" s="67" t="s">
        <v>26</v>
      </c>
      <c r="AI2" s="5" t="s">
        <v>24</v>
      </c>
      <c r="AJ2" s="18" t="s">
        <v>23</v>
      </c>
      <c r="AK2" s="11"/>
      <c r="AL2" s="1" t="s">
        <v>25</v>
      </c>
      <c r="AM2" s="18" t="s">
        <v>23</v>
      </c>
      <c r="AN2" s="11">
        <v>2</v>
      </c>
      <c r="AO2" s="6" t="s">
        <v>36</v>
      </c>
      <c r="AP2" s="18" t="s">
        <v>23</v>
      </c>
      <c r="AQ2" s="11"/>
      <c r="AR2" s="67" t="s">
        <v>26</v>
      </c>
      <c r="AS2" s="5" t="s">
        <v>22</v>
      </c>
      <c r="AT2" s="18" t="s">
        <v>23</v>
      </c>
      <c r="AU2" s="16"/>
      <c r="AV2" s="6" t="s">
        <v>24</v>
      </c>
      <c r="AW2" s="35" t="s">
        <v>23</v>
      </c>
      <c r="AX2" s="36"/>
      <c r="AY2" s="37" t="s">
        <v>25</v>
      </c>
      <c r="AZ2" s="35" t="s">
        <v>23</v>
      </c>
      <c r="BA2" s="36"/>
      <c r="BB2" s="37" t="s">
        <v>36</v>
      </c>
      <c r="BC2" s="35" t="s">
        <v>23</v>
      </c>
      <c r="BD2" s="36"/>
      <c r="BE2" s="84" t="s">
        <v>26</v>
      </c>
      <c r="BF2" s="5" t="s">
        <v>22</v>
      </c>
      <c r="BG2" s="18" t="s">
        <v>23</v>
      </c>
      <c r="BH2" s="16"/>
      <c r="BI2" s="6" t="s">
        <v>24</v>
      </c>
      <c r="BJ2" s="35" t="s">
        <v>23</v>
      </c>
      <c r="BK2" s="36"/>
      <c r="BL2" s="37" t="s">
        <v>25</v>
      </c>
      <c r="BM2" s="35" t="s">
        <v>23</v>
      </c>
      <c r="BN2" s="36"/>
      <c r="BO2" s="37" t="s">
        <v>36</v>
      </c>
      <c r="BP2" s="35" t="s">
        <v>23</v>
      </c>
      <c r="BQ2" s="36"/>
      <c r="BR2" s="84" t="s">
        <v>26</v>
      </c>
      <c r="BS2" s="5" t="s">
        <v>22</v>
      </c>
      <c r="BT2" s="18" t="s">
        <v>23</v>
      </c>
      <c r="BU2" s="11"/>
      <c r="BV2" s="6" t="s">
        <v>24</v>
      </c>
      <c r="BW2" s="18" t="s">
        <v>23</v>
      </c>
      <c r="BX2" s="11"/>
      <c r="BY2" s="1" t="s">
        <v>25</v>
      </c>
      <c r="BZ2" s="18" t="s">
        <v>23</v>
      </c>
      <c r="CA2" s="11"/>
      <c r="CB2" s="6" t="s">
        <v>36</v>
      </c>
      <c r="CC2" s="18" t="s">
        <v>23</v>
      </c>
      <c r="CD2" s="11"/>
      <c r="CE2" s="67" t="s">
        <v>26</v>
      </c>
      <c r="CF2" s="67" t="s">
        <v>26</v>
      </c>
    </row>
    <row r="3" spans="1:84" x14ac:dyDescent="0.25">
      <c r="A3" s="76"/>
      <c r="B3" s="77"/>
      <c r="C3" s="77"/>
      <c r="D3" s="77"/>
      <c r="E3" s="77"/>
      <c r="F3" s="77"/>
      <c r="G3" s="77"/>
      <c r="H3" s="78"/>
      <c r="I3" s="3" t="s">
        <v>27</v>
      </c>
      <c r="J3" s="4" t="s">
        <v>28</v>
      </c>
      <c r="K3" s="4" t="s">
        <v>29</v>
      </c>
      <c r="L3" s="4" t="s">
        <v>27</v>
      </c>
      <c r="M3" s="4" t="s">
        <v>28</v>
      </c>
      <c r="N3" s="4" t="s">
        <v>29</v>
      </c>
      <c r="O3" s="4" t="s">
        <v>27</v>
      </c>
      <c r="P3" s="4" t="s">
        <v>28</v>
      </c>
      <c r="Q3" s="4" t="s">
        <v>29</v>
      </c>
      <c r="R3" s="4" t="s">
        <v>27</v>
      </c>
      <c r="S3" s="4" t="s">
        <v>28</v>
      </c>
      <c r="T3" s="4" t="s">
        <v>29</v>
      </c>
      <c r="U3" s="68"/>
      <c r="V3" s="3" t="s">
        <v>27</v>
      </c>
      <c r="W3" s="4" t="s">
        <v>28</v>
      </c>
      <c r="X3" s="4" t="s">
        <v>29</v>
      </c>
      <c r="Y3" s="4" t="s">
        <v>27</v>
      </c>
      <c r="Z3" s="4" t="s">
        <v>28</v>
      </c>
      <c r="AA3" s="4" t="s">
        <v>29</v>
      </c>
      <c r="AB3" s="4" t="s">
        <v>27</v>
      </c>
      <c r="AC3" s="4" t="s">
        <v>28</v>
      </c>
      <c r="AD3" s="4" t="s">
        <v>29</v>
      </c>
      <c r="AE3" s="4" t="s">
        <v>27</v>
      </c>
      <c r="AF3" s="4" t="s">
        <v>28</v>
      </c>
      <c r="AG3" s="4" t="s">
        <v>29</v>
      </c>
      <c r="AH3" s="68"/>
      <c r="AI3" s="3" t="s">
        <v>27</v>
      </c>
      <c r="AJ3" s="4" t="s">
        <v>28</v>
      </c>
      <c r="AK3" s="4" t="s">
        <v>29</v>
      </c>
      <c r="AL3" s="4" t="s">
        <v>27</v>
      </c>
      <c r="AM3" s="4" t="s">
        <v>28</v>
      </c>
      <c r="AN3" s="4" t="s">
        <v>29</v>
      </c>
      <c r="AO3" s="4" t="s">
        <v>27</v>
      </c>
      <c r="AP3" s="4" t="s">
        <v>28</v>
      </c>
      <c r="AQ3" s="4" t="s">
        <v>29</v>
      </c>
      <c r="AR3" s="68"/>
      <c r="AS3" s="3" t="s">
        <v>27</v>
      </c>
      <c r="AT3" s="4" t="s">
        <v>28</v>
      </c>
      <c r="AU3" s="4" t="s">
        <v>29</v>
      </c>
      <c r="AV3" s="4" t="s">
        <v>27</v>
      </c>
      <c r="AW3" s="38" t="s">
        <v>28</v>
      </c>
      <c r="AX3" s="38" t="s">
        <v>29</v>
      </c>
      <c r="AY3" s="38" t="s">
        <v>27</v>
      </c>
      <c r="AZ3" s="38" t="s">
        <v>28</v>
      </c>
      <c r="BA3" s="38" t="s">
        <v>29</v>
      </c>
      <c r="BB3" s="38" t="s">
        <v>27</v>
      </c>
      <c r="BC3" s="38" t="s">
        <v>28</v>
      </c>
      <c r="BD3" s="38" t="s">
        <v>29</v>
      </c>
      <c r="BE3" s="85"/>
      <c r="BF3" s="3" t="s">
        <v>27</v>
      </c>
      <c r="BG3" s="4" t="s">
        <v>28</v>
      </c>
      <c r="BH3" s="4" t="s">
        <v>29</v>
      </c>
      <c r="BI3" s="4" t="s">
        <v>27</v>
      </c>
      <c r="BJ3" s="38" t="s">
        <v>28</v>
      </c>
      <c r="BK3" s="38" t="s">
        <v>29</v>
      </c>
      <c r="BL3" s="38" t="s">
        <v>27</v>
      </c>
      <c r="BM3" s="38" t="s">
        <v>28</v>
      </c>
      <c r="BN3" s="38" t="s">
        <v>29</v>
      </c>
      <c r="BO3" s="38" t="s">
        <v>27</v>
      </c>
      <c r="BP3" s="38" t="s">
        <v>28</v>
      </c>
      <c r="BQ3" s="38" t="s">
        <v>29</v>
      </c>
      <c r="BR3" s="85"/>
      <c r="BS3" s="3" t="s">
        <v>27</v>
      </c>
      <c r="BT3" s="4" t="s">
        <v>28</v>
      </c>
      <c r="BU3" s="4" t="s">
        <v>29</v>
      </c>
      <c r="BV3" s="4" t="s">
        <v>27</v>
      </c>
      <c r="BW3" s="4" t="s">
        <v>28</v>
      </c>
      <c r="BX3" s="4" t="s">
        <v>29</v>
      </c>
      <c r="BY3" s="4" t="s">
        <v>27</v>
      </c>
      <c r="BZ3" s="4" t="s">
        <v>28</v>
      </c>
      <c r="CA3" s="4" t="s">
        <v>29</v>
      </c>
      <c r="CB3" s="4" t="s">
        <v>27</v>
      </c>
      <c r="CC3" s="4" t="s">
        <v>28</v>
      </c>
      <c r="CD3" s="4" t="s">
        <v>29</v>
      </c>
      <c r="CE3" s="68"/>
      <c r="CF3" s="68"/>
    </row>
    <row r="4" spans="1:84" x14ac:dyDescent="0.25">
      <c r="A4" s="7">
        <v>1818</v>
      </c>
      <c r="B4" s="26" t="s">
        <v>59</v>
      </c>
      <c r="C4" s="48" t="s">
        <v>60</v>
      </c>
      <c r="D4" s="48" t="s">
        <v>61</v>
      </c>
      <c r="E4" s="48">
        <f t="shared" ref="E4:E9" si="0">U4+AH4++AR4+BE4+CE4</f>
        <v>27</v>
      </c>
      <c r="F4" s="9">
        <f t="shared" ref="F4:F15" si="1">IF(E4=0,"",RANK(E4,E$4:E$15,0))</f>
        <v>1</v>
      </c>
      <c r="G4" s="9">
        <f t="shared" ref="G4:G15" si="2">IF(CF4=0,"",RANK(CF4,CF$4:CF$96,0))</f>
        <v>4</v>
      </c>
      <c r="H4" s="9" t="str">
        <f t="shared" ref="H4:H9" si="3">IF(F4=1,"Or",IF(F4=2,"Argent",IF(F4=3,"Bronze","")))</f>
        <v>Or</v>
      </c>
      <c r="I4" s="53">
        <v>63.460999999999999</v>
      </c>
      <c r="J4" s="9">
        <f>IF(I4=0,"",RANK(I4,I$4:I$15,0))</f>
        <v>1</v>
      </c>
      <c r="K4" s="9">
        <f>IF(J4="",0,VLOOKUP(J4,Pointage[#All],2,FALSE)*K$2)</f>
        <v>6</v>
      </c>
      <c r="L4" s="52">
        <v>62.412999999999997</v>
      </c>
      <c r="M4" s="9">
        <f>IF(L4=0,"",RANK(L4,L$4:L$15,0))</f>
        <v>1</v>
      </c>
      <c r="N4" s="9">
        <f>IF(M4="",0,VLOOKUP(M4,Pointage[#All],2,FALSE)*N$2)</f>
        <v>6</v>
      </c>
      <c r="O4" s="9"/>
      <c r="P4" s="9" t="str">
        <f>IF(O4=0,"",RANK(O4,O$4:O$15,0))</f>
        <v/>
      </c>
      <c r="Q4" s="9">
        <v>0</v>
      </c>
      <c r="R4" s="52">
        <v>61.838000000000001</v>
      </c>
      <c r="S4" s="9">
        <v>4</v>
      </c>
      <c r="T4" s="9">
        <f>IF(S4="",0,VLOOKUP(S4,Pointage[#All],2,FALSE)*T$2)</f>
        <v>15</v>
      </c>
      <c r="U4" s="63">
        <f t="shared" ref="U4:U9" si="4">IF(K4="","",K4+N4+T4)</f>
        <v>27</v>
      </c>
      <c r="V4" s="7"/>
      <c r="W4" s="21" t="str">
        <f t="shared" ref="W4:W15" si="5">IF(V4=0,"",RANK(V4,V$4:V$15,0))</f>
        <v/>
      </c>
      <c r="X4" s="21">
        <f>IF(W4="",0,VLOOKUP(W4,Pointage[#All],2,FALSE)*X$2)</f>
        <v>0</v>
      </c>
      <c r="Y4" s="9"/>
      <c r="Z4" s="21" t="str">
        <f t="shared" ref="Z4:Z15" si="6">IF(Y4=0,"",RANK(Y4,Y$4:Y$15,0))</f>
        <v/>
      </c>
      <c r="AA4" s="21">
        <f>IF(Z4="",0,VLOOKUP(Z4,Pointage[#All],2,FALSE)*AA$2)</f>
        <v>0</v>
      </c>
      <c r="AB4" s="9"/>
      <c r="AC4" s="21" t="str">
        <f t="shared" ref="AC4:AC15" si="7">IF(AB4=0,"",RANK(AB4,AB$4:AB$15,0))</f>
        <v/>
      </c>
      <c r="AD4" s="21">
        <v>0</v>
      </c>
      <c r="AE4" s="9"/>
      <c r="AF4" s="21" t="str">
        <f t="shared" ref="AF4:AF15" si="8">IF(AE4=0,"",RANK(AE4,AE$4:AE$96,0))</f>
        <v/>
      </c>
      <c r="AG4" s="21">
        <f>IF(AF4="",0,VLOOKUP(AF4,Pointage[#All],2,FALSE)*AG$2)</f>
        <v>0</v>
      </c>
      <c r="AH4" s="22">
        <f t="shared" ref="AH4:AH9" si="9">IF(X4="","",X4+AA4+AG4)</f>
        <v>0</v>
      </c>
      <c r="AI4" s="7"/>
      <c r="AJ4" s="21" t="str">
        <f t="shared" ref="AJ4:AJ15" si="10">IF(AI4=0,"",RANK(AI4,AI$4:AI$15,0))</f>
        <v/>
      </c>
      <c r="AK4" s="21">
        <f>IF(AJ4="",0,VLOOKUP(AJ4,Pointage[#All],2,FALSE)*AK$2)</f>
        <v>0</v>
      </c>
      <c r="AL4" s="9"/>
      <c r="AM4" s="21" t="str">
        <f t="shared" ref="AM4:AM15" si="11">IF(AL4=0,"",RANK(AL4,AL$4:AL$15,0))</f>
        <v/>
      </c>
      <c r="AN4" s="21">
        <f>IF(AM4="",0,VLOOKUP(AM4,Pointage[#All],2,FALSE)*AN$2)</f>
        <v>0</v>
      </c>
      <c r="AO4" s="9"/>
      <c r="AP4" s="21" t="str">
        <f t="shared" ref="AP4:AP15" si="12">IF(AO4=0,"",RANK(AO4,AO$4:AO$96,0))</f>
        <v/>
      </c>
      <c r="AQ4" s="21">
        <f>IF(AP4="",0,VLOOKUP(AP4,Pointage[#All],2,FALSE)*AQ$2)</f>
        <v>0</v>
      </c>
      <c r="AR4" s="22">
        <f t="shared" ref="AR4:AR9" si="13">IF(AK4="","",AK4+AN4+AQ4)</f>
        <v>0</v>
      </c>
      <c r="AS4" s="7"/>
      <c r="AT4" s="21" t="str">
        <f t="shared" ref="AT4:AT15" si="14">IF(AS4=0,"",RANK(AS4,AS$4:AS$15,0))</f>
        <v/>
      </c>
      <c r="AU4" s="21">
        <v>0</v>
      </c>
      <c r="AV4" s="9"/>
      <c r="AW4" s="39" t="str">
        <f t="shared" ref="AW4:AW15" si="15">IF(AV4=0,"",RANK(AV4,AV$4:AV$15,0))</f>
        <v/>
      </c>
      <c r="AX4" s="39">
        <f>IF(AW4="",0,VLOOKUP(AW4,Pointage[#All],2,FALSE)*AX$2)</f>
        <v>0</v>
      </c>
      <c r="AY4" s="40"/>
      <c r="AZ4" s="39" t="str">
        <f t="shared" ref="AZ4:AZ7" si="16">IF(AY4=0,"",RANK(AY4,AY$4:AY$15,0))</f>
        <v/>
      </c>
      <c r="BA4" s="39">
        <f>IF(AZ4="",0,VLOOKUP(AZ4,Pointage[#All],2,FALSE)*BA$2)</f>
        <v>0</v>
      </c>
      <c r="BB4" s="40"/>
      <c r="BC4" s="39" t="str">
        <f t="shared" ref="BC4:BC15" si="17">IF(BB4=0,"",RANK(BB4,BB$4:BB$96,0))</f>
        <v/>
      </c>
      <c r="BD4" s="39">
        <f>IF(BC4="",0,VLOOKUP(BC4,Pointage[#All],2,FALSE)*BD$2)</f>
        <v>0</v>
      </c>
      <c r="BE4" s="41">
        <f>IF(AX4="","",AX4+BA4+BD4)</f>
        <v>0</v>
      </c>
      <c r="BF4" s="7"/>
      <c r="BG4" s="21" t="str">
        <f t="shared" ref="BG4:BG15" si="18">IF(BF4=0,"",RANK(BF4,BF$4:BF$15,0))</f>
        <v/>
      </c>
      <c r="BH4" s="21">
        <v>0</v>
      </c>
      <c r="BI4" s="9"/>
      <c r="BJ4" s="39" t="str">
        <f t="shared" ref="BJ4:BJ15" si="19">IF(BI4=0,"",RANK(BI4,BI$4:BI$15,0))</f>
        <v/>
      </c>
      <c r="BK4" s="39">
        <f>IF(BJ4="",0,VLOOKUP(BJ4,Pointage[#All],2,FALSE)*BK$2)</f>
        <v>0</v>
      </c>
      <c r="BL4" s="40"/>
      <c r="BM4" s="39" t="str">
        <f t="shared" ref="BM4:BM15" si="20">IF(BL4=0,"",RANK(BL4,BL$4:BL$15,0))</f>
        <v/>
      </c>
      <c r="BN4" s="39">
        <f>IF(BM4="",0,VLOOKUP(BM4,Pointage[#All],2,FALSE)*BN$2)</f>
        <v>0</v>
      </c>
      <c r="BO4" s="40"/>
      <c r="BP4" s="39" t="str">
        <f t="shared" ref="BP4:BP15" si="21">IF(BO4=0,"",RANK(BO4,BO$4:BO$96,0))</f>
        <v/>
      </c>
      <c r="BQ4" s="39">
        <f>IF(BP4="",0,VLOOKUP(BP4,Pointage[#All],2,FALSE)*BQ$2)</f>
        <v>0</v>
      </c>
      <c r="BR4" s="41">
        <f>IF(BK4="","",BK4+BN4+BQ4)</f>
        <v>0</v>
      </c>
      <c r="BS4" s="7"/>
      <c r="BT4" s="21" t="str">
        <f t="shared" ref="BT4:BT15" si="22">IF(BS4=0,"",RANK(BS4,BS$4:BS$15,0))</f>
        <v/>
      </c>
      <c r="BU4" s="21">
        <f>IF(BT4="",0,VLOOKUP(BT4,Pointage[#All],2,FALSE)*BU$2)</f>
        <v>0</v>
      </c>
      <c r="BV4" s="9"/>
      <c r="BW4" s="21" t="str">
        <f t="shared" ref="BW4:BW15" si="23">IF(BV4=0,"",RANK(BV4,BV$4:BV$15,0))</f>
        <v/>
      </c>
      <c r="BX4" s="21">
        <f>IF(BW4="",0,VLOOKUP(BW4,Pointage[#All],2,FALSE)*BX$2)</f>
        <v>0</v>
      </c>
      <c r="BY4" s="9"/>
      <c r="BZ4" s="21" t="str">
        <f t="shared" ref="BZ4:BZ15" si="24">IF(BY4=0,"",RANK(BY4,BY$4:BY$15,0))</f>
        <v/>
      </c>
      <c r="CA4" s="21">
        <f>IF(BZ4="",0,VLOOKUP(BZ4,Pointage[#All],2,FALSE)*CA$2)</f>
        <v>0</v>
      </c>
      <c r="CB4" s="9"/>
      <c r="CC4" s="21" t="str">
        <f t="shared" ref="CC4:CC15" si="25">IF(CB4=0,"",RANK(CB4,CB$4:CB$96,0))</f>
        <v/>
      </c>
      <c r="CD4" s="21">
        <f>IF(CC4="",0,VLOOKUP(CC4,Pointage[#All],2,FALSE)*CD$2)</f>
        <v>0</v>
      </c>
      <c r="CE4" s="22">
        <f t="shared" ref="CE4:CE9" si="26">IF(BX4="","",BX4+CA4+CD4)*1.25</f>
        <v>0</v>
      </c>
      <c r="CF4" s="24">
        <f t="shared" ref="CF4:CF9" si="27">T4+AG4+AQ4+BD4+CD4*1.25</f>
        <v>15</v>
      </c>
    </row>
    <row r="5" spans="1:84" x14ac:dyDescent="0.25">
      <c r="A5" s="7"/>
      <c r="B5" s="26"/>
      <c r="C5" s="48"/>
      <c r="D5" s="48"/>
      <c r="E5" s="20">
        <f t="shared" si="0"/>
        <v>0</v>
      </c>
      <c r="F5" s="21" t="str">
        <f t="shared" si="1"/>
        <v/>
      </c>
      <c r="G5" s="21" t="str">
        <f t="shared" si="2"/>
        <v/>
      </c>
      <c r="H5" s="21" t="str">
        <f t="shared" si="3"/>
        <v/>
      </c>
      <c r="I5" s="7"/>
      <c r="J5" s="21" t="str">
        <f t="shared" ref="J5:J15" si="28">IF(I5=0,"",RANK(I5,I$4:I$15,0))</f>
        <v/>
      </c>
      <c r="K5" s="21">
        <f>IF(J5="",0,VLOOKUP(J5,Pointage[#All],2,FALSE)*K$2)</f>
        <v>0</v>
      </c>
      <c r="L5" s="9"/>
      <c r="M5" s="21" t="str">
        <f t="shared" ref="M5:M15" si="29">IF(L5=0,"",RANK(L5,L$4:L$15,0))</f>
        <v/>
      </c>
      <c r="N5" s="21">
        <f>IF(M5="",0,VLOOKUP(M5,Pointage[#All],2,FALSE)*N$2)</f>
        <v>0</v>
      </c>
      <c r="O5" s="9"/>
      <c r="P5" s="21" t="str">
        <f t="shared" ref="P5:P15" si="30">IF(O5=0,"",RANK(O5,O$4:O$15,0))</f>
        <v/>
      </c>
      <c r="Q5" s="21">
        <v>0</v>
      </c>
      <c r="R5" s="9"/>
      <c r="S5" s="21" t="str">
        <f t="shared" ref="S5:S15" si="31">IF(R5=0,"",RANK(R5,R$4:R$15,0))</f>
        <v/>
      </c>
      <c r="T5" s="21">
        <f>IF(S5="",0,VLOOKUP(S5,Pointage[#All],2,FALSE)*T$2)</f>
        <v>0</v>
      </c>
      <c r="U5" s="22">
        <f t="shared" si="4"/>
        <v>0</v>
      </c>
      <c r="V5" s="7"/>
      <c r="W5" s="21" t="str">
        <f t="shared" si="5"/>
        <v/>
      </c>
      <c r="X5" s="21">
        <f>IF(W5="",0,VLOOKUP(W5,Pointage[#All],2,FALSE)*X$2)</f>
        <v>0</v>
      </c>
      <c r="Y5" s="9"/>
      <c r="Z5" s="21" t="str">
        <f t="shared" si="6"/>
        <v/>
      </c>
      <c r="AA5" s="21">
        <f>IF(Z5="",0,VLOOKUP(Z5,Pointage[#All],2,FALSE)*AA$2)</f>
        <v>0</v>
      </c>
      <c r="AB5" s="9"/>
      <c r="AC5" s="21" t="str">
        <f t="shared" si="7"/>
        <v/>
      </c>
      <c r="AD5" s="21">
        <v>0</v>
      </c>
      <c r="AE5" s="9"/>
      <c r="AF5" s="21" t="str">
        <f t="shared" si="8"/>
        <v/>
      </c>
      <c r="AG5" s="21">
        <f>IF(AF5="",0,VLOOKUP(AF5,Pointage[#All],2,FALSE)*AG$2)</f>
        <v>0</v>
      </c>
      <c r="AH5" s="22">
        <f t="shared" si="9"/>
        <v>0</v>
      </c>
      <c r="AI5" s="7"/>
      <c r="AJ5" s="21" t="str">
        <f t="shared" si="10"/>
        <v/>
      </c>
      <c r="AK5" s="21">
        <f>IF(AJ5="",0,VLOOKUP(AJ5,Pointage[#All],2,FALSE)*AK$2)</f>
        <v>0</v>
      </c>
      <c r="AL5" s="9"/>
      <c r="AM5" s="21" t="str">
        <f t="shared" si="11"/>
        <v/>
      </c>
      <c r="AN5" s="21">
        <f>IF(AM5="",0,VLOOKUP(AM5,Pointage[#All],2,FALSE)*AN$2)</f>
        <v>0</v>
      </c>
      <c r="AO5" s="9"/>
      <c r="AP5" s="21" t="str">
        <f t="shared" si="12"/>
        <v/>
      </c>
      <c r="AQ5" s="21">
        <f>IF(AP5="",0,VLOOKUP(AP5,Pointage[#All],2,FALSE)*AQ$2)</f>
        <v>0</v>
      </c>
      <c r="AR5" s="22">
        <f t="shared" si="13"/>
        <v>0</v>
      </c>
      <c r="AS5" s="7"/>
      <c r="AT5" s="21" t="str">
        <f t="shared" si="14"/>
        <v/>
      </c>
      <c r="AU5" s="33">
        <f>IF(AT5="",0,VLOOKUP(AT5,Pointage[#All],2,FALSE)*AU$2)</f>
        <v>0</v>
      </c>
      <c r="AV5" s="9"/>
      <c r="AW5" s="39" t="str">
        <f t="shared" si="15"/>
        <v/>
      </c>
      <c r="AX5" s="39">
        <f>IF(AW5="",0,VLOOKUP(AW5,Pointage[#All],2,FALSE)*AX$2)</f>
        <v>0</v>
      </c>
      <c r="AY5" s="40"/>
      <c r="AZ5" s="39" t="str">
        <f t="shared" si="16"/>
        <v/>
      </c>
      <c r="BA5" s="39">
        <v>0</v>
      </c>
      <c r="BB5" s="40"/>
      <c r="BC5" s="39" t="str">
        <f t="shared" si="17"/>
        <v/>
      </c>
      <c r="BD5" s="39">
        <f>IF(BC5="",0,VLOOKUP(BC5,Pointage[#All],2,FALSE)*BD$2)</f>
        <v>0</v>
      </c>
      <c r="BE5" s="41">
        <f t="shared" ref="BE5:BE9" si="32">IF(AX5="","",AX5+BA5+BD5)</f>
        <v>0</v>
      </c>
      <c r="BF5" s="7"/>
      <c r="BG5" s="21" t="str">
        <f t="shared" si="18"/>
        <v/>
      </c>
      <c r="BH5" s="33">
        <f>IF(BG5="",0,VLOOKUP(BG5,Pointage[#All],2,FALSE)*BH$2)</f>
        <v>0</v>
      </c>
      <c r="BI5" s="9"/>
      <c r="BJ5" s="39" t="str">
        <f t="shared" si="19"/>
        <v/>
      </c>
      <c r="BK5" s="39">
        <f>IF(BJ5="",0,VLOOKUP(BJ5,Pointage[#All],2,FALSE)*BK$2)</f>
        <v>0</v>
      </c>
      <c r="BL5" s="40"/>
      <c r="BM5" s="39" t="str">
        <f t="shared" si="20"/>
        <v/>
      </c>
      <c r="BN5" s="39">
        <v>0</v>
      </c>
      <c r="BO5" s="40"/>
      <c r="BP5" s="39" t="str">
        <f t="shared" si="21"/>
        <v/>
      </c>
      <c r="BQ5" s="39">
        <f>IF(BP5="",0,VLOOKUP(BP5,Pointage[#All],2,FALSE)*BQ$2)</f>
        <v>0</v>
      </c>
      <c r="BR5" s="41">
        <f t="shared" ref="BR5:BR15" si="33">IF(BK5="","",BK5+BN5+BQ5)</f>
        <v>0</v>
      </c>
      <c r="BS5" s="7"/>
      <c r="BT5" s="21" t="str">
        <f t="shared" si="22"/>
        <v/>
      </c>
      <c r="BU5" s="21">
        <f>IF(BT5="",0,VLOOKUP(BT5,Pointage[#All],2,FALSE)*BU$2)</f>
        <v>0</v>
      </c>
      <c r="BV5" s="9"/>
      <c r="BW5" s="21" t="str">
        <f t="shared" si="23"/>
        <v/>
      </c>
      <c r="BX5" s="21">
        <f>IF(BW5="",0,VLOOKUP(BW5,Pointage[#All],2,FALSE)*BX$2)</f>
        <v>0</v>
      </c>
      <c r="BY5" s="9"/>
      <c r="BZ5" s="21" t="str">
        <f t="shared" si="24"/>
        <v/>
      </c>
      <c r="CA5" s="21">
        <f>IF(BZ5="",0,VLOOKUP(BZ5,Pointage[#All],2,FALSE)*CA$2)</f>
        <v>0</v>
      </c>
      <c r="CB5" s="9"/>
      <c r="CC5" s="21" t="str">
        <f t="shared" si="25"/>
        <v/>
      </c>
      <c r="CD5" s="21">
        <f>IF(CC5="",0,VLOOKUP(CC5,Pointage[#All],2,FALSE)*CD$2)</f>
        <v>0</v>
      </c>
      <c r="CE5" s="22">
        <f t="shared" si="26"/>
        <v>0</v>
      </c>
      <c r="CF5" s="24">
        <f t="shared" si="27"/>
        <v>0</v>
      </c>
    </row>
    <row r="6" spans="1:84" x14ac:dyDescent="0.25">
      <c r="A6" s="7"/>
      <c r="B6" s="26"/>
      <c r="C6" s="48"/>
      <c r="D6" s="48"/>
      <c r="E6" s="20">
        <f t="shared" si="0"/>
        <v>0</v>
      </c>
      <c r="F6" s="21" t="str">
        <f t="shared" si="1"/>
        <v/>
      </c>
      <c r="G6" s="21" t="str">
        <f t="shared" si="2"/>
        <v/>
      </c>
      <c r="H6" s="21" t="str">
        <f t="shared" si="3"/>
        <v/>
      </c>
      <c r="I6" s="7"/>
      <c r="J6" s="21" t="str">
        <f t="shared" si="28"/>
        <v/>
      </c>
      <c r="K6" s="21">
        <f>IF(J6="",0,VLOOKUP(J6,Pointage[#All],2,FALSE)*K$2)</f>
        <v>0</v>
      </c>
      <c r="L6" s="9"/>
      <c r="M6" s="21" t="str">
        <f t="shared" si="29"/>
        <v/>
      </c>
      <c r="N6" s="21">
        <f>IF(M6="",0,VLOOKUP(M6,Pointage[#All],2,FALSE)*N$2)</f>
        <v>0</v>
      </c>
      <c r="O6" s="9"/>
      <c r="P6" s="21" t="str">
        <f t="shared" si="30"/>
        <v/>
      </c>
      <c r="Q6" s="21">
        <f>IF(P6="",0,VLOOKUP(P6,Pointage[#All],2,FALSE)*Q$2)</f>
        <v>0</v>
      </c>
      <c r="R6" s="9"/>
      <c r="S6" s="21" t="str">
        <f t="shared" si="31"/>
        <v/>
      </c>
      <c r="T6" s="21">
        <f>IF(S6="",0,VLOOKUP(S6,Pointage[#All],2,FALSE)*T$2)</f>
        <v>0</v>
      </c>
      <c r="U6" s="22">
        <f t="shared" si="4"/>
        <v>0</v>
      </c>
      <c r="V6" s="7"/>
      <c r="W6" s="21" t="str">
        <f t="shared" si="5"/>
        <v/>
      </c>
      <c r="X6" s="21">
        <f>IF(W6="",0,VLOOKUP(W6,Pointage[#All],2,FALSE)*X$2)</f>
        <v>0</v>
      </c>
      <c r="Y6" s="9"/>
      <c r="Z6" s="21" t="str">
        <f t="shared" si="6"/>
        <v/>
      </c>
      <c r="AA6" s="21">
        <f>IF(Z6="",0,VLOOKUP(Z6,Pointage[#All],2,FALSE)*AA$2)</f>
        <v>0</v>
      </c>
      <c r="AB6" s="9"/>
      <c r="AC6" s="21" t="str">
        <f t="shared" si="7"/>
        <v/>
      </c>
      <c r="AD6" s="21">
        <f>IF(AC6="",0,VLOOKUP(AC6,Pointage[#All],2,FALSE)*AD$2)</f>
        <v>0</v>
      </c>
      <c r="AE6" s="9"/>
      <c r="AF6" s="21" t="str">
        <f t="shared" si="8"/>
        <v/>
      </c>
      <c r="AG6" s="21">
        <f>IF(AF6="",0,VLOOKUP(AF6,Pointage[#All],2,FALSE)*AG$2)</f>
        <v>0</v>
      </c>
      <c r="AH6" s="22">
        <f t="shared" si="9"/>
        <v>0</v>
      </c>
      <c r="AI6" s="7"/>
      <c r="AJ6" s="21" t="str">
        <f t="shared" si="10"/>
        <v/>
      </c>
      <c r="AK6" s="21">
        <f>IF(AJ6="",0,VLOOKUP(AJ6,Pointage[#All],2,FALSE)*AK$2)</f>
        <v>0</v>
      </c>
      <c r="AL6" s="9"/>
      <c r="AM6" s="21" t="str">
        <f t="shared" si="11"/>
        <v/>
      </c>
      <c r="AN6" s="21">
        <f>IF(AM6="",0,VLOOKUP(AM6,Pointage[#All],2,FALSE)*AN$2)</f>
        <v>0</v>
      </c>
      <c r="AO6" s="9"/>
      <c r="AP6" s="21" t="str">
        <f t="shared" si="12"/>
        <v/>
      </c>
      <c r="AQ6" s="21">
        <f>IF(AP6="",0,VLOOKUP(AP6,Pointage[#All],2,FALSE)*AQ$2)</f>
        <v>0</v>
      </c>
      <c r="AR6" s="22">
        <f t="shared" si="13"/>
        <v>0</v>
      </c>
      <c r="AS6" s="7"/>
      <c r="AT6" s="21" t="str">
        <f t="shared" si="14"/>
        <v/>
      </c>
      <c r="AU6" s="21">
        <f>IF(AT6="",0,VLOOKUP(AT6,Pointage[#All],2,FALSE)*AU$2)</f>
        <v>0</v>
      </c>
      <c r="AV6" s="9"/>
      <c r="AW6" s="39" t="str">
        <f t="shared" si="15"/>
        <v/>
      </c>
      <c r="AX6" s="39">
        <f>IF(AW6="",0,VLOOKUP(AW6,Pointage[#All],2,FALSE)*AX$2)</f>
        <v>0</v>
      </c>
      <c r="AY6" s="40"/>
      <c r="AZ6" s="39" t="str">
        <f t="shared" si="16"/>
        <v/>
      </c>
      <c r="BA6" s="39">
        <f>IF(AZ6="",0,VLOOKUP(AZ6,Pointage[#All],2,FALSE)*BA$2)</f>
        <v>0</v>
      </c>
      <c r="BB6" s="40"/>
      <c r="BC6" s="39" t="str">
        <f t="shared" si="17"/>
        <v/>
      </c>
      <c r="BD6" s="39">
        <f>IF(BC6="",0,VLOOKUP(BC6,Pointage[#All],2,FALSE)*BD$2)</f>
        <v>0</v>
      </c>
      <c r="BE6" s="41">
        <f t="shared" si="32"/>
        <v>0</v>
      </c>
      <c r="BF6" s="7"/>
      <c r="BG6" s="21" t="str">
        <f t="shared" si="18"/>
        <v/>
      </c>
      <c r="BH6" s="21">
        <f>IF(BG6="",0,VLOOKUP(BG6,Pointage[#All],2,FALSE)*BH$2)</f>
        <v>0</v>
      </c>
      <c r="BI6" s="9"/>
      <c r="BJ6" s="39" t="str">
        <f t="shared" si="19"/>
        <v/>
      </c>
      <c r="BK6" s="39">
        <f>IF(BJ6="",0,VLOOKUP(BJ6,Pointage[#All],2,FALSE)*BK$2)</f>
        <v>0</v>
      </c>
      <c r="BL6" s="40"/>
      <c r="BM6" s="39" t="str">
        <f t="shared" si="20"/>
        <v/>
      </c>
      <c r="BN6" s="39">
        <f>IF(BM6="",0,VLOOKUP(BM6,Pointage[#All],2,FALSE)*BN$2)</f>
        <v>0</v>
      </c>
      <c r="BO6" s="40"/>
      <c r="BP6" s="39" t="str">
        <f t="shared" si="21"/>
        <v/>
      </c>
      <c r="BQ6" s="39">
        <f>IF(BP6="",0,VLOOKUP(BP6,Pointage[#All],2,FALSE)*BQ$2)</f>
        <v>0</v>
      </c>
      <c r="BR6" s="41">
        <f t="shared" si="33"/>
        <v>0</v>
      </c>
      <c r="BS6" s="7"/>
      <c r="BT6" s="21" t="str">
        <f t="shared" si="22"/>
        <v/>
      </c>
      <c r="BU6" s="21">
        <f>IF(BT6="",0,VLOOKUP(BT6,Pointage[#All],2,FALSE)*BU$2)</f>
        <v>0</v>
      </c>
      <c r="BV6" s="9"/>
      <c r="BW6" s="21" t="str">
        <f t="shared" si="23"/>
        <v/>
      </c>
      <c r="BX6" s="21">
        <f>IF(BW6="",0,VLOOKUP(BW6,Pointage[#All],2,FALSE)*BX$2)</f>
        <v>0</v>
      </c>
      <c r="BY6" s="9"/>
      <c r="BZ6" s="21" t="str">
        <f t="shared" si="24"/>
        <v/>
      </c>
      <c r="CA6" s="21">
        <f>IF(BZ6="",0,VLOOKUP(BZ6,Pointage[#All],2,FALSE)*CA$2)</f>
        <v>0</v>
      </c>
      <c r="CB6" s="9"/>
      <c r="CC6" s="21" t="str">
        <f t="shared" si="25"/>
        <v/>
      </c>
      <c r="CD6" s="21">
        <f>IF(CC6="",0,VLOOKUP(CC6,Pointage[#All],2,FALSE)*CD$2)</f>
        <v>0</v>
      </c>
      <c r="CE6" s="22">
        <f t="shared" si="26"/>
        <v>0</v>
      </c>
      <c r="CF6" s="24">
        <f t="shared" si="27"/>
        <v>0</v>
      </c>
    </row>
    <row r="7" spans="1:84" x14ac:dyDescent="0.25">
      <c r="A7" s="7"/>
      <c r="B7" s="26"/>
      <c r="C7" s="48"/>
      <c r="D7" s="48"/>
      <c r="E7" s="20">
        <f t="shared" si="0"/>
        <v>0</v>
      </c>
      <c r="F7" s="21" t="str">
        <f t="shared" si="1"/>
        <v/>
      </c>
      <c r="G7" s="21" t="str">
        <f t="shared" si="2"/>
        <v/>
      </c>
      <c r="H7" s="21" t="str">
        <f t="shared" si="3"/>
        <v/>
      </c>
      <c r="I7" s="7"/>
      <c r="J7" s="21" t="str">
        <f t="shared" si="28"/>
        <v/>
      </c>
      <c r="K7" s="21">
        <f>IF(J7="",0,VLOOKUP(J7,Pointage[#All],2,FALSE)*K$2)</f>
        <v>0</v>
      </c>
      <c r="L7" s="9"/>
      <c r="M7" s="21" t="str">
        <f t="shared" si="29"/>
        <v/>
      </c>
      <c r="N7" s="21">
        <f>IF(M7="",0,VLOOKUP(M7,Pointage[#All],2,FALSE)*N$2)</f>
        <v>0</v>
      </c>
      <c r="O7" s="9"/>
      <c r="P7" s="21" t="str">
        <f t="shared" si="30"/>
        <v/>
      </c>
      <c r="Q7" s="21">
        <v>0</v>
      </c>
      <c r="R7" s="9"/>
      <c r="S7" s="21" t="str">
        <f t="shared" si="31"/>
        <v/>
      </c>
      <c r="T7" s="21">
        <f>IF(S7="",0,VLOOKUP(S7,Pointage[#All],2,FALSE)*T$2)</f>
        <v>0</v>
      </c>
      <c r="U7" s="22">
        <f t="shared" si="4"/>
        <v>0</v>
      </c>
      <c r="V7" s="7"/>
      <c r="W7" s="21" t="str">
        <f t="shared" si="5"/>
        <v/>
      </c>
      <c r="X7" s="21">
        <f>IF(W7="",0,VLOOKUP(W7,Pointage[#All],2,FALSE)*X$2)</f>
        <v>0</v>
      </c>
      <c r="Y7" s="9"/>
      <c r="Z7" s="21" t="str">
        <f t="shared" si="6"/>
        <v/>
      </c>
      <c r="AA7" s="21">
        <f>IF(Z7="",0,VLOOKUP(Z7,Pointage[#All],2,FALSE)*AA$2)</f>
        <v>0</v>
      </c>
      <c r="AB7" s="9"/>
      <c r="AC7" s="21" t="str">
        <f t="shared" si="7"/>
        <v/>
      </c>
      <c r="AD7" s="21">
        <v>0</v>
      </c>
      <c r="AE7" s="9"/>
      <c r="AF7" s="21" t="str">
        <f t="shared" si="8"/>
        <v/>
      </c>
      <c r="AG7" s="21">
        <f>IF(AF7="",0,VLOOKUP(AF7,Pointage[#All],2,FALSE)*AG$2)</f>
        <v>0</v>
      </c>
      <c r="AH7" s="22">
        <f t="shared" si="9"/>
        <v>0</v>
      </c>
      <c r="AI7" s="7"/>
      <c r="AJ7" s="21" t="str">
        <f t="shared" si="10"/>
        <v/>
      </c>
      <c r="AK7" s="21">
        <f>IF(AJ7="",0,VLOOKUP(AJ7,Pointage[#All],2,FALSE)*AK$2)</f>
        <v>0</v>
      </c>
      <c r="AL7" s="9"/>
      <c r="AM7" s="21" t="str">
        <f t="shared" si="11"/>
        <v/>
      </c>
      <c r="AN7" s="21">
        <f>IF(AM7="",0,VLOOKUP(AM7,Pointage[#All],2,FALSE)*AN$2)</f>
        <v>0</v>
      </c>
      <c r="AO7" s="9"/>
      <c r="AP7" s="21" t="str">
        <f t="shared" si="12"/>
        <v/>
      </c>
      <c r="AQ7" s="21">
        <f>IF(AP7="",0,VLOOKUP(AP7,Pointage[#All],2,FALSE)*AQ$2)</f>
        <v>0</v>
      </c>
      <c r="AR7" s="22">
        <f t="shared" si="13"/>
        <v>0</v>
      </c>
      <c r="AS7" s="7"/>
      <c r="AT7" s="21" t="str">
        <f t="shared" si="14"/>
        <v/>
      </c>
      <c r="AU7" s="21">
        <f>IF(AT7="",0,VLOOKUP(AT7,Pointage[#All],2,FALSE)*AU$2)</f>
        <v>0</v>
      </c>
      <c r="AV7" s="9"/>
      <c r="AW7" s="39" t="str">
        <f t="shared" si="15"/>
        <v/>
      </c>
      <c r="AX7" s="39">
        <f>IF(AW7="",0,VLOOKUP(AW7,Pointage[#All],2,FALSE)*AX$2)</f>
        <v>0</v>
      </c>
      <c r="AY7" s="40"/>
      <c r="AZ7" s="39" t="str">
        <f t="shared" si="16"/>
        <v/>
      </c>
      <c r="BA7" s="39">
        <f>IF(AZ7="",0,VLOOKUP(AZ7,Pointage[#All],2,FALSE)*BA$2)</f>
        <v>0</v>
      </c>
      <c r="BB7" s="40"/>
      <c r="BC7" s="39" t="str">
        <f t="shared" si="17"/>
        <v/>
      </c>
      <c r="BD7" s="39">
        <f>IF(BC7="",0,VLOOKUP(BC7,Pointage[#All],2,FALSE)*BD$2)</f>
        <v>0</v>
      </c>
      <c r="BE7" s="41">
        <f t="shared" si="32"/>
        <v>0</v>
      </c>
      <c r="BF7" s="7"/>
      <c r="BG7" s="21" t="str">
        <f t="shared" si="18"/>
        <v/>
      </c>
      <c r="BH7" s="21">
        <f>IF(BG7="",0,VLOOKUP(BG7,Pointage[#All],2,FALSE)*BH$2)</f>
        <v>0</v>
      </c>
      <c r="BI7" s="9"/>
      <c r="BJ7" s="39" t="str">
        <f t="shared" si="19"/>
        <v/>
      </c>
      <c r="BK7" s="39">
        <f>IF(BJ7="",0,VLOOKUP(BJ7,Pointage[#All],2,FALSE)*BK$2)</f>
        <v>0</v>
      </c>
      <c r="BL7" s="40"/>
      <c r="BM7" s="39" t="str">
        <f t="shared" si="20"/>
        <v/>
      </c>
      <c r="BN7" s="39">
        <f>IF(BM7="",0,VLOOKUP(BM7,Pointage[#All],2,FALSE)*BN$2)</f>
        <v>0</v>
      </c>
      <c r="BO7" s="40"/>
      <c r="BP7" s="39" t="str">
        <f t="shared" si="21"/>
        <v/>
      </c>
      <c r="BQ7" s="39">
        <f>IF(BP7="",0,VLOOKUP(BP7,Pointage[#All],2,FALSE)*BQ$2)</f>
        <v>0</v>
      </c>
      <c r="BR7" s="41">
        <f t="shared" si="33"/>
        <v>0</v>
      </c>
      <c r="BS7" s="7"/>
      <c r="BT7" s="21" t="str">
        <f t="shared" si="22"/>
        <v/>
      </c>
      <c r="BU7" s="21">
        <f>IF(BT7="",0,VLOOKUP(BT7,Pointage[#All],2,FALSE)*BU$2)</f>
        <v>0</v>
      </c>
      <c r="BV7" s="9"/>
      <c r="BW7" s="21" t="str">
        <f t="shared" si="23"/>
        <v/>
      </c>
      <c r="BX7" s="21">
        <f>IF(BW7="",0,VLOOKUP(BW7,Pointage[#All],2,FALSE)*BX$2)</f>
        <v>0</v>
      </c>
      <c r="BY7" s="9"/>
      <c r="BZ7" s="21" t="str">
        <f t="shared" si="24"/>
        <v/>
      </c>
      <c r="CA7" s="21">
        <f>IF(BZ7="",0,VLOOKUP(BZ7,Pointage[#All],2,FALSE)*CA$2)</f>
        <v>0</v>
      </c>
      <c r="CB7" s="9"/>
      <c r="CC7" s="21" t="str">
        <f t="shared" si="25"/>
        <v/>
      </c>
      <c r="CD7" s="21">
        <f>IF(CC7="",0,VLOOKUP(CC7,Pointage[#All],2,FALSE)*CD$2)</f>
        <v>0</v>
      </c>
      <c r="CE7" s="22">
        <f t="shared" si="26"/>
        <v>0</v>
      </c>
      <c r="CF7" s="24">
        <f t="shared" si="27"/>
        <v>0</v>
      </c>
    </row>
    <row r="8" spans="1:84" ht="15" customHeight="1" x14ac:dyDescent="0.25">
      <c r="A8" s="7"/>
      <c r="B8" s="26"/>
      <c r="C8" s="48"/>
      <c r="D8" s="48"/>
      <c r="E8" s="20">
        <f t="shared" si="0"/>
        <v>0</v>
      </c>
      <c r="F8" s="21" t="str">
        <f t="shared" si="1"/>
        <v/>
      </c>
      <c r="G8" s="21" t="str">
        <f t="shared" si="2"/>
        <v/>
      </c>
      <c r="H8" s="21" t="str">
        <f t="shared" si="3"/>
        <v/>
      </c>
      <c r="I8" s="7"/>
      <c r="J8" s="21" t="str">
        <f t="shared" si="28"/>
        <v/>
      </c>
      <c r="K8" s="21">
        <f>IF(J8="",0,VLOOKUP(J8,Pointage[#All],2,FALSE)*K$2)</f>
        <v>0</v>
      </c>
      <c r="L8" s="9"/>
      <c r="M8" s="21" t="str">
        <f t="shared" si="29"/>
        <v/>
      </c>
      <c r="N8" s="21">
        <f>IF(M8="",0,VLOOKUP(M8,Pointage[#All],2,FALSE)*N$2)</f>
        <v>0</v>
      </c>
      <c r="O8" s="9"/>
      <c r="P8" s="21" t="str">
        <f t="shared" si="30"/>
        <v/>
      </c>
      <c r="Q8" s="21">
        <f>IF(P8="",0,VLOOKUP(P8,Pointage[#All],2,FALSE)*Q$2)</f>
        <v>0</v>
      </c>
      <c r="R8" s="9"/>
      <c r="S8" s="21" t="str">
        <f t="shared" si="31"/>
        <v/>
      </c>
      <c r="T8" s="21">
        <f>IF(S8="",0,VLOOKUP(S8,Pointage[#All],2,FALSE)*T$2)</f>
        <v>0</v>
      </c>
      <c r="U8" s="22">
        <f t="shared" si="4"/>
        <v>0</v>
      </c>
      <c r="V8" s="7"/>
      <c r="W8" s="21" t="str">
        <f t="shared" si="5"/>
        <v/>
      </c>
      <c r="X8" s="21">
        <f>IF(W8="",0,VLOOKUP(W8,Pointage[#All],2,FALSE)*X$2)</f>
        <v>0</v>
      </c>
      <c r="Y8" s="9"/>
      <c r="Z8" s="21" t="str">
        <f t="shared" si="6"/>
        <v/>
      </c>
      <c r="AA8" s="21">
        <f>IF(Z8="",0,VLOOKUP(Z8,Pointage[#All],2,FALSE)*AA$2)</f>
        <v>0</v>
      </c>
      <c r="AB8" s="9"/>
      <c r="AC8" s="21" t="str">
        <f t="shared" si="7"/>
        <v/>
      </c>
      <c r="AD8" s="21">
        <f>IF(AC8="",0,VLOOKUP(AC8,Pointage[#All],2,FALSE)*AD$2)</f>
        <v>0</v>
      </c>
      <c r="AE8" s="9"/>
      <c r="AF8" s="21" t="str">
        <f t="shared" si="8"/>
        <v/>
      </c>
      <c r="AG8" s="21">
        <f>IF(AF8="",0,VLOOKUP(AF8,Pointage[#All],2,FALSE)*AG$2)</f>
        <v>0</v>
      </c>
      <c r="AH8" s="22">
        <f t="shared" si="9"/>
        <v>0</v>
      </c>
      <c r="AI8" s="7"/>
      <c r="AJ8" s="21" t="str">
        <f t="shared" si="10"/>
        <v/>
      </c>
      <c r="AK8" s="21">
        <f>IF(AJ8="",0,VLOOKUP(AJ8,Pointage[#All],2,FALSE)*AK$2)</f>
        <v>0</v>
      </c>
      <c r="AL8" s="9"/>
      <c r="AM8" s="21" t="str">
        <f t="shared" si="11"/>
        <v/>
      </c>
      <c r="AN8" s="21">
        <f>IF(AM8="",0,VLOOKUP(AM8,Pointage[#All],2,FALSE)*AN$2)</f>
        <v>0</v>
      </c>
      <c r="AO8" s="9"/>
      <c r="AP8" s="21" t="str">
        <f t="shared" si="12"/>
        <v/>
      </c>
      <c r="AQ8" s="21">
        <f>IF(AP8="",0,VLOOKUP(AP8,Pointage[#All],2,FALSE)*AQ$2)</f>
        <v>0</v>
      </c>
      <c r="AR8" s="22">
        <f t="shared" si="13"/>
        <v>0</v>
      </c>
      <c r="AS8" s="7"/>
      <c r="AT8" s="21" t="str">
        <f t="shared" si="14"/>
        <v/>
      </c>
      <c r="AU8" s="30">
        <f>IF(AT8="",0,VLOOKUP(AT8,Pointage[#All],2,FALSE)*AU$2)</f>
        <v>0</v>
      </c>
      <c r="AV8" s="9"/>
      <c r="AW8" s="39" t="str">
        <f t="shared" si="15"/>
        <v/>
      </c>
      <c r="AX8" s="39">
        <f>IF(AW8="",0,VLOOKUP(AW8,Pointage[#All],2,FALSE)*AX$2)</f>
        <v>0</v>
      </c>
      <c r="AY8" s="40"/>
      <c r="AZ8" s="39" t="str">
        <f t="shared" ref="AZ8:AZ15" si="34">IF(AY8=0,"",RANK(AY8,AY$4:AY$15,0))</f>
        <v/>
      </c>
      <c r="BA8" s="39">
        <f>IF(AZ8="",0,VLOOKUP(AZ8,Pointage[#All],2,FALSE)*BA$2)</f>
        <v>0</v>
      </c>
      <c r="BB8" s="40"/>
      <c r="BC8" s="39" t="str">
        <f t="shared" si="17"/>
        <v/>
      </c>
      <c r="BD8" s="39">
        <f>IF(BC8="",0,VLOOKUP(BC8,Pointage[#All],2,FALSE)*BD$2)</f>
        <v>0</v>
      </c>
      <c r="BE8" s="41">
        <f t="shared" si="32"/>
        <v>0</v>
      </c>
      <c r="BF8" s="7"/>
      <c r="BG8" s="21" t="str">
        <f t="shared" si="18"/>
        <v/>
      </c>
      <c r="BH8" s="30">
        <f>IF(BG8="",0,VLOOKUP(BG8,Pointage[#All],2,FALSE)*BH$2)</f>
        <v>0</v>
      </c>
      <c r="BI8" s="9"/>
      <c r="BJ8" s="39" t="str">
        <f t="shared" si="19"/>
        <v/>
      </c>
      <c r="BK8" s="39">
        <f>IF(BJ8="",0,VLOOKUP(BJ8,Pointage[#All],2,FALSE)*BK$2)</f>
        <v>0</v>
      </c>
      <c r="BL8" s="40"/>
      <c r="BM8" s="39" t="str">
        <f t="shared" si="20"/>
        <v/>
      </c>
      <c r="BN8" s="39">
        <f>IF(BM8="",0,VLOOKUP(BM8,Pointage[#All],2,FALSE)*BN$2)</f>
        <v>0</v>
      </c>
      <c r="BO8" s="40"/>
      <c r="BP8" s="39" t="str">
        <f t="shared" si="21"/>
        <v/>
      </c>
      <c r="BQ8" s="39">
        <f>IF(BP8="",0,VLOOKUP(BP8,Pointage[#All],2,FALSE)*BQ$2)</f>
        <v>0</v>
      </c>
      <c r="BR8" s="41">
        <f t="shared" si="33"/>
        <v>0</v>
      </c>
      <c r="BS8" s="7"/>
      <c r="BT8" s="21" t="str">
        <f t="shared" si="22"/>
        <v/>
      </c>
      <c r="BU8" s="21">
        <f>IF(BT8="",0,VLOOKUP(BT8,Pointage[#All],2,FALSE)*BU$2)</f>
        <v>0</v>
      </c>
      <c r="BV8" s="9"/>
      <c r="BW8" s="21" t="str">
        <f t="shared" si="23"/>
        <v/>
      </c>
      <c r="BX8" s="21">
        <f>IF(BW8="",0,VLOOKUP(BW8,Pointage[#All],2,FALSE)*BX$2)</f>
        <v>0</v>
      </c>
      <c r="BY8" s="9"/>
      <c r="BZ8" s="21" t="str">
        <f t="shared" si="24"/>
        <v/>
      </c>
      <c r="CA8" s="21">
        <f>IF(BZ8="",0,VLOOKUP(BZ8,Pointage[#All],2,FALSE)*CA$2)</f>
        <v>0</v>
      </c>
      <c r="CB8" s="9"/>
      <c r="CC8" s="21" t="str">
        <f t="shared" si="25"/>
        <v/>
      </c>
      <c r="CD8" s="21">
        <f>IF(CC8="",0,VLOOKUP(CC8,Pointage[#All],2,FALSE)*CD$2)</f>
        <v>0</v>
      </c>
      <c r="CE8" s="22">
        <f t="shared" si="26"/>
        <v>0</v>
      </c>
      <c r="CF8" s="24">
        <f t="shared" si="27"/>
        <v>0</v>
      </c>
    </row>
    <row r="9" spans="1:84" x14ac:dyDescent="0.25">
      <c r="A9" s="7"/>
      <c r="B9" s="26"/>
      <c r="C9" s="48"/>
      <c r="D9" s="48"/>
      <c r="E9" s="20">
        <f t="shared" si="0"/>
        <v>0</v>
      </c>
      <c r="F9" s="21" t="str">
        <f t="shared" si="1"/>
        <v/>
      </c>
      <c r="G9" s="21" t="str">
        <f t="shared" si="2"/>
        <v/>
      </c>
      <c r="H9" s="21" t="str">
        <f t="shared" si="3"/>
        <v/>
      </c>
      <c r="I9" s="7"/>
      <c r="J9" s="21" t="str">
        <f t="shared" si="28"/>
        <v/>
      </c>
      <c r="K9" s="21">
        <f>IF(J9="",0,VLOOKUP(J9,Pointage[#All],2,FALSE)*K$2)</f>
        <v>0</v>
      </c>
      <c r="L9" s="9"/>
      <c r="M9" s="21" t="str">
        <f t="shared" si="29"/>
        <v/>
      </c>
      <c r="N9" s="21">
        <f>IF(M9="",0,VLOOKUP(M9,Pointage[#All],2,FALSE)*N$2)</f>
        <v>0</v>
      </c>
      <c r="O9" s="9"/>
      <c r="P9" s="21" t="str">
        <f t="shared" si="30"/>
        <v/>
      </c>
      <c r="Q9" s="21">
        <f>IF(P9="",0,VLOOKUP(P9,Pointage[#All],2,FALSE)*Q$2)</f>
        <v>0</v>
      </c>
      <c r="R9" s="9"/>
      <c r="S9" s="21" t="str">
        <f t="shared" si="31"/>
        <v/>
      </c>
      <c r="T9" s="21">
        <f>IF(S9="",0,VLOOKUP(S9,Pointage[#All],2,FALSE)*T$2)</f>
        <v>0</v>
      </c>
      <c r="U9" s="22">
        <f t="shared" si="4"/>
        <v>0</v>
      </c>
      <c r="V9" s="7"/>
      <c r="W9" s="21" t="str">
        <f t="shared" si="5"/>
        <v/>
      </c>
      <c r="X9" s="21">
        <f>IF(W9="",0,VLOOKUP(W9,Pointage[#All],2,FALSE)*X$2)</f>
        <v>0</v>
      </c>
      <c r="Y9" s="9"/>
      <c r="Z9" s="21" t="str">
        <f t="shared" si="6"/>
        <v/>
      </c>
      <c r="AA9" s="21">
        <f>IF(Z9="",0,VLOOKUP(Z9,Pointage[#All],2,FALSE)*AA$2)</f>
        <v>0</v>
      </c>
      <c r="AB9" s="9"/>
      <c r="AC9" s="21" t="str">
        <f t="shared" si="7"/>
        <v/>
      </c>
      <c r="AD9" s="21">
        <f>IF(AC9="",0,VLOOKUP(AC9,Pointage[#All],2,FALSE)*AD$2)</f>
        <v>0</v>
      </c>
      <c r="AE9" s="9"/>
      <c r="AF9" s="21" t="str">
        <f t="shared" si="8"/>
        <v/>
      </c>
      <c r="AG9" s="21">
        <f>IF(AF9="",0,VLOOKUP(AF9,Pointage[#All],2,FALSE)*AG$2)</f>
        <v>0</v>
      </c>
      <c r="AH9" s="22">
        <f t="shared" si="9"/>
        <v>0</v>
      </c>
      <c r="AI9" s="7"/>
      <c r="AJ9" s="21" t="str">
        <f t="shared" si="10"/>
        <v/>
      </c>
      <c r="AK9" s="21">
        <f>IF(AJ9="",0,VLOOKUP(AJ9,Pointage[#All],2,FALSE)*AK$2)</f>
        <v>0</v>
      </c>
      <c r="AL9" s="9"/>
      <c r="AM9" s="21" t="str">
        <f t="shared" si="11"/>
        <v/>
      </c>
      <c r="AN9" s="21">
        <f>IF(AM9="",0,VLOOKUP(AM9,Pointage[#All],2,FALSE)*AN$2)</f>
        <v>0</v>
      </c>
      <c r="AO9" s="9"/>
      <c r="AP9" s="21" t="str">
        <f t="shared" si="12"/>
        <v/>
      </c>
      <c r="AQ9" s="21">
        <f>IF(AP9="",0,VLOOKUP(AP9,Pointage[#All],2,FALSE)*AQ$2)</f>
        <v>0</v>
      </c>
      <c r="AR9" s="22">
        <f t="shared" si="13"/>
        <v>0</v>
      </c>
      <c r="AS9" s="7"/>
      <c r="AT9" s="21" t="str">
        <f t="shared" si="14"/>
        <v/>
      </c>
      <c r="AU9" s="30">
        <f>IF(AT9="",0,VLOOKUP(AT9,Pointage[#All],2,FALSE)*AU$2)</f>
        <v>0</v>
      </c>
      <c r="AV9" s="9"/>
      <c r="AW9" s="39" t="str">
        <f t="shared" si="15"/>
        <v/>
      </c>
      <c r="AX9" s="39">
        <f>IF(AW9="",0,VLOOKUP(AW9,Pointage[#All],2,FALSE)*AX$2)</f>
        <v>0</v>
      </c>
      <c r="AY9" s="40"/>
      <c r="AZ9" s="39" t="str">
        <f t="shared" si="34"/>
        <v/>
      </c>
      <c r="BA9" s="39">
        <f>IF(AZ9="",0,VLOOKUP(AZ9,Pointage[#All],2,FALSE)*BA$2)</f>
        <v>0</v>
      </c>
      <c r="BB9" s="40"/>
      <c r="BC9" s="39" t="str">
        <f t="shared" si="17"/>
        <v/>
      </c>
      <c r="BD9" s="39">
        <f>IF(BC9="",0,VLOOKUP(BC9,Pointage[#All],2,FALSE)*BD$2)</f>
        <v>0</v>
      </c>
      <c r="BE9" s="41">
        <f t="shared" si="32"/>
        <v>0</v>
      </c>
      <c r="BF9" s="7"/>
      <c r="BG9" s="21" t="str">
        <f t="shared" si="18"/>
        <v/>
      </c>
      <c r="BH9" s="30">
        <f>IF(BG9="",0,VLOOKUP(BG9,Pointage[#All],2,FALSE)*BH$2)</f>
        <v>0</v>
      </c>
      <c r="BI9" s="9"/>
      <c r="BJ9" s="39" t="str">
        <f t="shared" si="19"/>
        <v/>
      </c>
      <c r="BK9" s="39">
        <f>IF(BJ9="",0,VLOOKUP(BJ9,Pointage[#All],2,FALSE)*BK$2)</f>
        <v>0</v>
      </c>
      <c r="BL9" s="40"/>
      <c r="BM9" s="39" t="str">
        <f t="shared" si="20"/>
        <v/>
      </c>
      <c r="BN9" s="39">
        <f>IF(BM9="",0,VLOOKUP(BM9,Pointage[#All],2,FALSE)*BN$2)</f>
        <v>0</v>
      </c>
      <c r="BO9" s="40"/>
      <c r="BP9" s="39" t="str">
        <f t="shared" si="21"/>
        <v/>
      </c>
      <c r="BQ9" s="39">
        <f>IF(BP9="",0,VLOOKUP(BP9,Pointage[#All],2,FALSE)*BQ$2)</f>
        <v>0</v>
      </c>
      <c r="BR9" s="41">
        <f t="shared" si="33"/>
        <v>0</v>
      </c>
      <c r="BS9" s="7"/>
      <c r="BT9" s="21" t="str">
        <f t="shared" si="22"/>
        <v/>
      </c>
      <c r="BU9" s="21">
        <f>IF(BT9="",0,VLOOKUP(BT9,Pointage[#All],2,FALSE)*BU$2)</f>
        <v>0</v>
      </c>
      <c r="BV9" s="9"/>
      <c r="BW9" s="21" t="str">
        <f t="shared" si="23"/>
        <v/>
      </c>
      <c r="BX9" s="21">
        <f>IF(BW9="",0,VLOOKUP(BW9,Pointage[#All],2,FALSE)*BX$2)</f>
        <v>0</v>
      </c>
      <c r="BY9" s="9"/>
      <c r="BZ9" s="21" t="str">
        <f t="shared" si="24"/>
        <v/>
      </c>
      <c r="CA9" s="21">
        <f>IF(BZ9="",0,VLOOKUP(BZ9,Pointage[#All],2,FALSE)*CA$2)</f>
        <v>0</v>
      </c>
      <c r="CB9" s="9"/>
      <c r="CC9" s="21" t="str">
        <f t="shared" si="25"/>
        <v/>
      </c>
      <c r="CD9" s="21">
        <f>IF(CC9="",0,VLOOKUP(CC9,Pointage[#All],2,FALSE)*CD$2)</f>
        <v>0</v>
      </c>
      <c r="CE9" s="22">
        <f t="shared" si="26"/>
        <v>0</v>
      </c>
      <c r="CF9" s="24">
        <f t="shared" si="27"/>
        <v>0</v>
      </c>
    </row>
    <row r="10" spans="1:84" x14ac:dyDescent="0.25">
      <c r="A10" s="7"/>
      <c r="B10" s="26"/>
      <c r="C10" s="48"/>
      <c r="D10" s="48"/>
      <c r="E10" s="20">
        <f t="shared" ref="E10:E15" si="35">U10+AH10++AR10+BE10+CE10</f>
        <v>0</v>
      </c>
      <c r="F10" s="21" t="str">
        <f t="shared" si="1"/>
        <v/>
      </c>
      <c r="G10" s="21" t="str">
        <f t="shared" si="2"/>
        <v/>
      </c>
      <c r="H10" s="21" t="str">
        <f t="shared" ref="H10:H15" si="36">IF(F10=1,"Or",IF(F10=2,"Argent",IF(F10=3,"Bronze","")))</f>
        <v/>
      </c>
      <c r="I10" s="7"/>
      <c r="J10" s="21" t="str">
        <f t="shared" si="28"/>
        <v/>
      </c>
      <c r="K10" s="21">
        <f>IF(J10="",0,VLOOKUP(J10,Pointage[#All],2,FALSE)*K$2)</f>
        <v>0</v>
      </c>
      <c r="L10" s="9"/>
      <c r="M10" s="21" t="str">
        <f t="shared" si="29"/>
        <v/>
      </c>
      <c r="N10" s="21">
        <f>IF(M10="",0,VLOOKUP(M10,Pointage[#All],2,FALSE)*N$2)</f>
        <v>0</v>
      </c>
      <c r="O10" s="9"/>
      <c r="P10" s="21" t="str">
        <f t="shared" si="30"/>
        <v/>
      </c>
      <c r="Q10" s="21">
        <v>0</v>
      </c>
      <c r="R10" s="9"/>
      <c r="S10" s="21" t="str">
        <f t="shared" si="31"/>
        <v/>
      </c>
      <c r="T10" s="21">
        <f>IF(S10="",0,VLOOKUP(S10,Pointage[#All],2,FALSE)*T$2)</f>
        <v>0</v>
      </c>
      <c r="U10" s="22">
        <f t="shared" ref="U10:U15" si="37">IF(K10="","",K10+N10+T10)</f>
        <v>0</v>
      </c>
      <c r="V10" s="7"/>
      <c r="W10" s="21" t="str">
        <f t="shared" si="5"/>
        <v/>
      </c>
      <c r="X10" s="21">
        <f>IF(W10="",0,VLOOKUP(W10,Pointage[#All],2,FALSE)*X$2)</f>
        <v>0</v>
      </c>
      <c r="Y10" s="9"/>
      <c r="Z10" s="21" t="str">
        <f t="shared" si="6"/>
        <v/>
      </c>
      <c r="AA10" s="21">
        <f>IF(Z10="",0,VLOOKUP(Z10,Pointage[#All],2,FALSE)*AA$2)</f>
        <v>0</v>
      </c>
      <c r="AB10" s="9"/>
      <c r="AC10" s="21" t="str">
        <f t="shared" si="7"/>
        <v/>
      </c>
      <c r="AD10" s="21">
        <v>0</v>
      </c>
      <c r="AE10" s="9"/>
      <c r="AF10" s="21" t="str">
        <f t="shared" si="8"/>
        <v/>
      </c>
      <c r="AG10" s="21">
        <f>IF(AF10="",0,VLOOKUP(AF10,Pointage[#All],2,FALSE)*AG$2)</f>
        <v>0</v>
      </c>
      <c r="AH10" s="22">
        <f t="shared" ref="AH10:AH15" si="38">IF(X10="","",X10+AA10+AG10)</f>
        <v>0</v>
      </c>
      <c r="AI10" s="7"/>
      <c r="AJ10" s="21" t="str">
        <f t="shared" si="10"/>
        <v/>
      </c>
      <c r="AK10" s="21">
        <f>IF(AJ10="",0,VLOOKUP(AJ10,Pointage[#All],2,FALSE)*AK$2)</f>
        <v>0</v>
      </c>
      <c r="AL10" s="9"/>
      <c r="AM10" s="21" t="str">
        <f t="shared" si="11"/>
        <v/>
      </c>
      <c r="AN10" s="21">
        <f>IF(AM10="",0,VLOOKUP(AM10,Pointage[#All],2,FALSE)*AN$2)</f>
        <v>0</v>
      </c>
      <c r="AO10" s="9"/>
      <c r="AP10" s="21" t="str">
        <f t="shared" si="12"/>
        <v/>
      </c>
      <c r="AQ10" s="21">
        <f>IF(AP10="",0,VLOOKUP(AP10,Pointage[#All],2,FALSE)*AQ$2)</f>
        <v>0</v>
      </c>
      <c r="AR10" s="22">
        <f t="shared" ref="AR10:AR15" si="39">IF(AK10="","",AK10+AN10+AQ10)</f>
        <v>0</v>
      </c>
      <c r="AS10" s="7"/>
      <c r="AT10" s="21" t="str">
        <f t="shared" si="14"/>
        <v/>
      </c>
      <c r="AU10" s="30">
        <f>IF(AT10="",0,VLOOKUP(AT10,Pointage[#All],2,FALSE)*AU$2)</f>
        <v>0</v>
      </c>
      <c r="AV10" s="9"/>
      <c r="AW10" s="39" t="str">
        <f t="shared" si="15"/>
        <v/>
      </c>
      <c r="AX10" s="39">
        <f>IF(AW10="",0,VLOOKUP(AW10,Pointage[#All],2,FALSE)*AX$2)</f>
        <v>0</v>
      </c>
      <c r="AY10" s="40"/>
      <c r="AZ10" s="39" t="str">
        <f t="shared" si="34"/>
        <v/>
      </c>
      <c r="BA10" s="39">
        <f>IF(AZ10="",0,VLOOKUP(AZ10,Pointage[#All],2,FALSE)*BA$2)</f>
        <v>0</v>
      </c>
      <c r="BB10" s="40"/>
      <c r="BC10" s="39" t="str">
        <f t="shared" si="17"/>
        <v/>
      </c>
      <c r="BD10" s="39">
        <f>IF(BC10="",0,VLOOKUP(BC10,Pointage[#All],2,FALSE)*BD$2)</f>
        <v>0</v>
      </c>
      <c r="BE10" s="41">
        <f t="shared" ref="BE10:BE15" si="40">IF(AX10="","",AX10+BA10+BD10)</f>
        <v>0</v>
      </c>
      <c r="BF10" s="7"/>
      <c r="BG10" s="21" t="str">
        <f t="shared" si="18"/>
        <v/>
      </c>
      <c r="BH10" s="30">
        <f>IF(BG10="",0,VLOOKUP(BG10,Pointage[#All],2,FALSE)*BH$2)</f>
        <v>0</v>
      </c>
      <c r="BI10" s="9"/>
      <c r="BJ10" s="39" t="str">
        <f t="shared" si="19"/>
        <v/>
      </c>
      <c r="BK10" s="39">
        <f>IF(BJ10="",0,VLOOKUP(BJ10,Pointage[#All],2,FALSE)*BK$2)</f>
        <v>0</v>
      </c>
      <c r="BL10" s="40"/>
      <c r="BM10" s="39" t="str">
        <f t="shared" si="20"/>
        <v/>
      </c>
      <c r="BN10" s="39">
        <f>IF(BM10="",0,VLOOKUP(BM10,Pointage[#All],2,FALSE)*BN$2)</f>
        <v>0</v>
      </c>
      <c r="BO10" s="40"/>
      <c r="BP10" s="39" t="str">
        <f t="shared" si="21"/>
        <v/>
      </c>
      <c r="BQ10" s="39">
        <f>IF(BP10="",0,VLOOKUP(BP10,Pointage[#All],2,FALSE)*BQ$2)</f>
        <v>0</v>
      </c>
      <c r="BR10" s="41">
        <f t="shared" si="33"/>
        <v>0</v>
      </c>
      <c r="BS10" s="7"/>
      <c r="BT10" s="21" t="str">
        <f t="shared" si="22"/>
        <v/>
      </c>
      <c r="BU10" s="21">
        <f>IF(BT10="",0,VLOOKUP(BT10,Pointage[#All],2,FALSE)*BU$2)</f>
        <v>0</v>
      </c>
      <c r="BV10" s="9"/>
      <c r="BW10" s="21" t="str">
        <f t="shared" si="23"/>
        <v/>
      </c>
      <c r="BX10" s="21">
        <f>IF(BW10="",0,VLOOKUP(BW10,Pointage[#All],2,FALSE)*BX$2)</f>
        <v>0</v>
      </c>
      <c r="BY10" s="9"/>
      <c r="BZ10" s="21" t="str">
        <f t="shared" si="24"/>
        <v/>
      </c>
      <c r="CA10" s="21">
        <f>IF(BZ10="",0,VLOOKUP(BZ10,Pointage[#All],2,FALSE)*CA$2)</f>
        <v>0</v>
      </c>
      <c r="CB10" s="9"/>
      <c r="CC10" s="21" t="str">
        <f t="shared" si="25"/>
        <v/>
      </c>
      <c r="CD10" s="21">
        <f>IF(CC10="",0,VLOOKUP(CC10,Pointage[#All],2,FALSE)*CD$2)</f>
        <v>0</v>
      </c>
      <c r="CE10" s="22">
        <f t="shared" ref="CE10:CE15" si="41">IF(BX10="","",BX10+CA10+CD10)*1.25</f>
        <v>0</v>
      </c>
      <c r="CF10" s="24">
        <f t="shared" ref="CF10:CF15" si="42">T10+AG10+AQ10+BD10+CD10*1.25</f>
        <v>0</v>
      </c>
    </row>
    <row r="11" spans="1:84" x14ac:dyDescent="0.25">
      <c r="A11" s="7"/>
      <c r="B11" s="26"/>
      <c r="C11" s="48"/>
      <c r="D11" s="48"/>
      <c r="E11" s="20">
        <f t="shared" si="35"/>
        <v>0</v>
      </c>
      <c r="F11" s="21" t="str">
        <f t="shared" si="1"/>
        <v/>
      </c>
      <c r="G11" s="21" t="str">
        <f t="shared" si="2"/>
        <v/>
      </c>
      <c r="H11" s="21" t="str">
        <f t="shared" si="36"/>
        <v/>
      </c>
      <c r="I11" s="7"/>
      <c r="J11" s="21" t="str">
        <f t="shared" si="28"/>
        <v/>
      </c>
      <c r="K11" s="21">
        <f>IF(J11="",0,VLOOKUP(J11,Pointage[#All],2,FALSE)*K$2)</f>
        <v>0</v>
      </c>
      <c r="L11" s="9"/>
      <c r="M11" s="21" t="str">
        <f t="shared" si="29"/>
        <v/>
      </c>
      <c r="N11" s="21">
        <f>IF(M11="",0,VLOOKUP(M11,Pointage[#All],2,FALSE)*N$2)</f>
        <v>0</v>
      </c>
      <c r="O11" s="9"/>
      <c r="P11" s="21" t="str">
        <f t="shared" si="30"/>
        <v/>
      </c>
      <c r="Q11" s="21">
        <v>0</v>
      </c>
      <c r="R11" s="9"/>
      <c r="S11" s="21" t="str">
        <f t="shared" si="31"/>
        <v/>
      </c>
      <c r="T11" s="21">
        <f>IF(S11="",0,VLOOKUP(S11,Pointage[#All],2,FALSE)*T$2)</f>
        <v>0</v>
      </c>
      <c r="U11" s="22">
        <f t="shared" si="37"/>
        <v>0</v>
      </c>
      <c r="V11" s="7"/>
      <c r="W11" s="21" t="str">
        <f t="shared" si="5"/>
        <v/>
      </c>
      <c r="X11" s="21">
        <f>IF(W11="",0,VLOOKUP(W11,Pointage[#All],2,FALSE)*X$2)</f>
        <v>0</v>
      </c>
      <c r="Y11" s="9"/>
      <c r="Z11" s="21" t="str">
        <f t="shared" si="6"/>
        <v/>
      </c>
      <c r="AA11" s="21">
        <f>IF(Z11="",0,VLOOKUP(Z11,Pointage[#All],2,FALSE)*AA$2)</f>
        <v>0</v>
      </c>
      <c r="AB11" s="9"/>
      <c r="AC11" s="21" t="str">
        <f t="shared" si="7"/>
        <v/>
      </c>
      <c r="AD11" s="21">
        <v>0</v>
      </c>
      <c r="AE11" s="9"/>
      <c r="AF11" s="21" t="str">
        <f t="shared" si="8"/>
        <v/>
      </c>
      <c r="AG11" s="21">
        <f>IF(AF11="",0,VLOOKUP(AF11,Pointage[#All],2,FALSE)*AG$2)</f>
        <v>0</v>
      </c>
      <c r="AH11" s="22">
        <f t="shared" si="38"/>
        <v>0</v>
      </c>
      <c r="AI11" s="7"/>
      <c r="AJ11" s="21" t="str">
        <f t="shared" si="10"/>
        <v/>
      </c>
      <c r="AK11" s="21">
        <f>IF(AJ11="",0,VLOOKUP(AJ11,Pointage[#All],2,FALSE)*AK$2)</f>
        <v>0</v>
      </c>
      <c r="AL11" s="9"/>
      <c r="AM11" s="21" t="str">
        <f t="shared" si="11"/>
        <v/>
      </c>
      <c r="AN11" s="21">
        <f>IF(AM11="",0,VLOOKUP(AM11,Pointage[#All],2,FALSE)*AN$2)</f>
        <v>0</v>
      </c>
      <c r="AO11" s="9"/>
      <c r="AP11" s="21" t="str">
        <f t="shared" si="12"/>
        <v/>
      </c>
      <c r="AQ11" s="21">
        <f>IF(AP11="",0,VLOOKUP(AP11,Pointage[#All],2,FALSE)*AQ$2)</f>
        <v>0</v>
      </c>
      <c r="AR11" s="22">
        <f t="shared" si="39"/>
        <v>0</v>
      </c>
      <c r="AS11" s="7"/>
      <c r="AT11" s="21" t="str">
        <f t="shared" si="14"/>
        <v/>
      </c>
      <c r="AU11" s="30">
        <f>IF(AT11="",0,VLOOKUP(AT11,Pointage[#All],2,FALSE)*AU$2)</f>
        <v>0</v>
      </c>
      <c r="AV11" s="9"/>
      <c r="AW11" s="39" t="str">
        <f t="shared" si="15"/>
        <v/>
      </c>
      <c r="AX11" s="39">
        <f>IF(AW11="",0,VLOOKUP(AW11,Pointage[#All],2,FALSE)*AX$2)</f>
        <v>0</v>
      </c>
      <c r="AY11" s="40"/>
      <c r="AZ11" s="39" t="str">
        <f t="shared" si="34"/>
        <v/>
      </c>
      <c r="BA11" s="39">
        <f>IF(AZ11="",0,VLOOKUP(AZ11,Pointage[#All],2,FALSE)*BA$2)</f>
        <v>0</v>
      </c>
      <c r="BB11" s="40"/>
      <c r="BC11" s="39" t="str">
        <f t="shared" si="17"/>
        <v/>
      </c>
      <c r="BD11" s="39">
        <f>IF(BC11="",0,VLOOKUP(BC11,Pointage[#All],2,FALSE)*BD$2)</f>
        <v>0</v>
      </c>
      <c r="BE11" s="41">
        <f t="shared" si="40"/>
        <v>0</v>
      </c>
      <c r="BF11" s="7"/>
      <c r="BG11" s="21" t="str">
        <f t="shared" si="18"/>
        <v/>
      </c>
      <c r="BH11" s="30">
        <f>IF(BG11="",0,VLOOKUP(BG11,Pointage[#All],2,FALSE)*BH$2)</f>
        <v>0</v>
      </c>
      <c r="BI11" s="9"/>
      <c r="BJ11" s="39" t="str">
        <f t="shared" si="19"/>
        <v/>
      </c>
      <c r="BK11" s="39">
        <f>IF(BJ11="",0,VLOOKUP(BJ11,Pointage[#All],2,FALSE)*BK$2)</f>
        <v>0</v>
      </c>
      <c r="BL11" s="40"/>
      <c r="BM11" s="39" t="str">
        <f t="shared" si="20"/>
        <v/>
      </c>
      <c r="BN11" s="39">
        <f>IF(BM11="",0,VLOOKUP(BM11,Pointage[#All],2,FALSE)*BN$2)</f>
        <v>0</v>
      </c>
      <c r="BO11" s="40"/>
      <c r="BP11" s="39" t="str">
        <f t="shared" si="21"/>
        <v/>
      </c>
      <c r="BQ11" s="39">
        <f>IF(BP11="",0,VLOOKUP(BP11,Pointage[#All],2,FALSE)*BQ$2)</f>
        <v>0</v>
      </c>
      <c r="BR11" s="41">
        <f t="shared" si="33"/>
        <v>0</v>
      </c>
      <c r="BS11" s="7"/>
      <c r="BT11" s="21" t="str">
        <f t="shared" si="22"/>
        <v/>
      </c>
      <c r="BU11" s="21">
        <f>IF(BT11="",0,VLOOKUP(BT11,Pointage[#All],2,FALSE)*BU$2)</f>
        <v>0</v>
      </c>
      <c r="BV11" s="9"/>
      <c r="BW11" s="21" t="str">
        <f t="shared" si="23"/>
        <v/>
      </c>
      <c r="BX11" s="21">
        <f>IF(BW11="",0,VLOOKUP(BW11,Pointage[#All],2,FALSE)*BX$2)</f>
        <v>0</v>
      </c>
      <c r="BY11" s="9"/>
      <c r="BZ11" s="21" t="str">
        <f t="shared" si="24"/>
        <v/>
      </c>
      <c r="CA11" s="21">
        <f>IF(BZ11="",0,VLOOKUP(BZ11,Pointage[#All],2,FALSE)*CA$2)</f>
        <v>0</v>
      </c>
      <c r="CB11" s="9"/>
      <c r="CC11" s="21" t="str">
        <f t="shared" si="25"/>
        <v/>
      </c>
      <c r="CD11" s="21">
        <f>IF(CC11="",0,VLOOKUP(CC11,Pointage[#All],2,FALSE)*CD$2)</f>
        <v>0</v>
      </c>
      <c r="CE11" s="22">
        <f t="shared" si="41"/>
        <v>0</v>
      </c>
      <c r="CF11" s="24">
        <f t="shared" si="42"/>
        <v>0</v>
      </c>
    </row>
    <row r="12" spans="1:84" x14ac:dyDescent="0.25">
      <c r="A12" s="7"/>
      <c r="B12" s="26"/>
      <c r="C12" s="48"/>
      <c r="D12" s="48"/>
      <c r="E12" s="20">
        <f t="shared" si="35"/>
        <v>0</v>
      </c>
      <c r="F12" s="21" t="str">
        <f t="shared" si="1"/>
        <v/>
      </c>
      <c r="G12" s="21" t="str">
        <f t="shared" si="2"/>
        <v/>
      </c>
      <c r="H12" s="21" t="str">
        <f t="shared" si="36"/>
        <v/>
      </c>
      <c r="I12" s="7"/>
      <c r="J12" s="21" t="str">
        <f t="shared" si="28"/>
        <v/>
      </c>
      <c r="K12" s="21">
        <f>IF(J12="",0,VLOOKUP(J12,Pointage[#All],2,FALSE)*K$2)</f>
        <v>0</v>
      </c>
      <c r="L12" s="9"/>
      <c r="M12" s="21" t="str">
        <f t="shared" si="29"/>
        <v/>
      </c>
      <c r="N12" s="21">
        <f>IF(M12="",0,VLOOKUP(M12,Pointage[#All],2,FALSE)*N$2)</f>
        <v>0</v>
      </c>
      <c r="O12" s="9"/>
      <c r="P12" s="21" t="str">
        <f t="shared" si="30"/>
        <v/>
      </c>
      <c r="Q12" s="21">
        <v>0</v>
      </c>
      <c r="R12" s="9"/>
      <c r="S12" s="21" t="str">
        <f t="shared" si="31"/>
        <v/>
      </c>
      <c r="T12" s="21">
        <f>IF(S12="",0,VLOOKUP(S12,Pointage[#All],2,FALSE)*T$2)</f>
        <v>0</v>
      </c>
      <c r="U12" s="22">
        <f t="shared" si="37"/>
        <v>0</v>
      </c>
      <c r="V12" s="7"/>
      <c r="W12" s="21" t="str">
        <f t="shared" si="5"/>
        <v/>
      </c>
      <c r="X12" s="21">
        <f>IF(W12="",0,VLOOKUP(W12,Pointage[#All],2,FALSE)*X$2)</f>
        <v>0</v>
      </c>
      <c r="Y12" s="9"/>
      <c r="Z12" s="21" t="str">
        <f t="shared" si="6"/>
        <v/>
      </c>
      <c r="AA12" s="21">
        <f>IF(Z12="",0,VLOOKUP(Z12,Pointage[#All],2,FALSE)*AA$2)</f>
        <v>0</v>
      </c>
      <c r="AB12" s="9"/>
      <c r="AC12" s="21" t="str">
        <f t="shared" si="7"/>
        <v/>
      </c>
      <c r="AD12" s="21">
        <v>0</v>
      </c>
      <c r="AE12" s="9"/>
      <c r="AF12" s="21" t="str">
        <f t="shared" si="8"/>
        <v/>
      </c>
      <c r="AG12" s="21">
        <f>IF(AF12="",0,VLOOKUP(AF12,Pointage[#All],2,FALSE)*AG$2)</f>
        <v>0</v>
      </c>
      <c r="AH12" s="22">
        <f t="shared" si="38"/>
        <v>0</v>
      </c>
      <c r="AI12" s="7"/>
      <c r="AJ12" s="21" t="str">
        <f t="shared" si="10"/>
        <v/>
      </c>
      <c r="AK12" s="21">
        <f>IF(AJ12="",0,VLOOKUP(AJ12,Pointage[#All],2,FALSE)*AK$2)</f>
        <v>0</v>
      </c>
      <c r="AL12" s="9"/>
      <c r="AM12" s="21" t="str">
        <f t="shared" si="11"/>
        <v/>
      </c>
      <c r="AN12" s="21">
        <f>IF(AM12="",0,VLOOKUP(AM12,Pointage[#All],2,FALSE)*AN$2)</f>
        <v>0</v>
      </c>
      <c r="AO12" s="9"/>
      <c r="AP12" s="21" t="str">
        <f t="shared" si="12"/>
        <v/>
      </c>
      <c r="AQ12" s="21">
        <f>IF(AP12="",0,VLOOKUP(AP12,Pointage[#All],2,FALSE)*AQ$2)</f>
        <v>0</v>
      </c>
      <c r="AR12" s="22">
        <f t="shared" si="39"/>
        <v>0</v>
      </c>
      <c r="AS12" s="7"/>
      <c r="AT12" s="21" t="str">
        <f t="shared" si="14"/>
        <v/>
      </c>
      <c r="AU12" s="30">
        <f>IF(AT12="",0,VLOOKUP(AT12,Pointage[#All],2,FALSE)*AU$2)</f>
        <v>0</v>
      </c>
      <c r="AV12" s="9"/>
      <c r="AW12" s="39" t="str">
        <f t="shared" si="15"/>
        <v/>
      </c>
      <c r="AX12" s="39">
        <f>IF(AW12="",0,VLOOKUP(AW12,Pointage[#All],2,FALSE)*AX$2)</f>
        <v>0</v>
      </c>
      <c r="AY12" s="40"/>
      <c r="AZ12" s="39" t="str">
        <f t="shared" si="34"/>
        <v/>
      </c>
      <c r="BA12" s="39">
        <f>IF(AZ12="",0,VLOOKUP(AZ12,Pointage[#All],2,FALSE)*BA$2)</f>
        <v>0</v>
      </c>
      <c r="BB12" s="40"/>
      <c r="BC12" s="39" t="str">
        <f t="shared" si="17"/>
        <v/>
      </c>
      <c r="BD12" s="39">
        <f>IF(BC12="",0,VLOOKUP(BC12,Pointage[#All],2,FALSE)*BD$2)</f>
        <v>0</v>
      </c>
      <c r="BE12" s="41">
        <f t="shared" si="40"/>
        <v>0</v>
      </c>
      <c r="BF12" s="7"/>
      <c r="BG12" s="21" t="str">
        <f t="shared" si="18"/>
        <v/>
      </c>
      <c r="BH12" s="30">
        <f>IF(BG12="",0,VLOOKUP(BG12,Pointage[#All],2,FALSE)*BH$2)</f>
        <v>0</v>
      </c>
      <c r="BI12" s="9"/>
      <c r="BJ12" s="39" t="str">
        <f t="shared" si="19"/>
        <v/>
      </c>
      <c r="BK12" s="39">
        <f>IF(BJ12="",0,VLOOKUP(BJ12,Pointage[#All],2,FALSE)*BK$2)</f>
        <v>0</v>
      </c>
      <c r="BL12" s="40"/>
      <c r="BM12" s="39" t="str">
        <f t="shared" si="20"/>
        <v/>
      </c>
      <c r="BN12" s="39">
        <f>IF(BM12="",0,VLOOKUP(BM12,Pointage[#All],2,FALSE)*BN$2)</f>
        <v>0</v>
      </c>
      <c r="BO12" s="40"/>
      <c r="BP12" s="39" t="str">
        <f t="shared" si="21"/>
        <v/>
      </c>
      <c r="BQ12" s="39">
        <f>IF(BP12="",0,VLOOKUP(BP12,Pointage[#All],2,FALSE)*BQ$2)</f>
        <v>0</v>
      </c>
      <c r="BR12" s="41">
        <f t="shared" si="33"/>
        <v>0</v>
      </c>
      <c r="BS12" s="7"/>
      <c r="BT12" s="21" t="str">
        <f t="shared" si="22"/>
        <v/>
      </c>
      <c r="BU12" s="21">
        <f>IF(BT12="",0,VLOOKUP(BT12,Pointage[#All],2,FALSE)*BU$2)</f>
        <v>0</v>
      </c>
      <c r="BV12" s="9"/>
      <c r="BW12" s="21" t="str">
        <f t="shared" si="23"/>
        <v/>
      </c>
      <c r="BX12" s="21">
        <f>IF(BW12="",0,VLOOKUP(BW12,Pointage[#All],2,FALSE)*BX$2)</f>
        <v>0</v>
      </c>
      <c r="BY12" s="9"/>
      <c r="BZ12" s="21" t="str">
        <f t="shared" si="24"/>
        <v/>
      </c>
      <c r="CA12" s="21">
        <f>IF(BZ12="",0,VLOOKUP(BZ12,Pointage[#All],2,FALSE)*CA$2)</f>
        <v>0</v>
      </c>
      <c r="CB12" s="9"/>
      <c r="CC12" s="21" t="str">
        <f t="shared" si="25"/>
        <v/>
      </c>
      <c r="CD12" s="21">
        <f>IF(CC12="",0,VLOOKUP(CC12,Pointage[#All],2,FALSE)*CD$2)</f>
        <v>0</v>
      </c>
      <c r="CE12" s="22">
        <f t="shared" si="41"/>
        <v>0</v>
      </c>
      <c r="CF12" s="24">
        <f t="shared" si="42"/>
        <v>0</v>
      </c>
    </row>
    <row r="13" spans="1:84" x14ac:dyDescent="0.25">
      <c r="A13" s="7"/>
      <c r="B13" s="26"/>
      <c r="C13" s="48"/>
      <c r="D13" s="48"/>
      <c r="E13" s="20">
        <f t="shared" si="35"/>
        <v>0</v>
      </c>
      <c r="F13" s="21" t="str">
        <f t="shared" si="1"/>
        <v/>
      </c>
      <c r="G13" s="21" t="str">
        <f t="shared" si="2"/>
        <v/>
      </c>
      <c r="H13" s="21" t="str">
        <f t="shared" si="36"/>
        <v/>
      </c>
      <c r="I13" s="7"/>
      <c r="J13" s="21" t="str">
        <f t="shared" si="28"/>
        <v/>
      </c>
      <c r="K13" s="21">
        <f>IF(J13="",0,VLOOKUP(J13,Pointage[#All],2,FALSE)*K$2)</f>
        <v>0</v>
      </c>
      <c r="L13" s="9"/>
      <c r="M13" s="21" t="str">
        <f t="shared" si="29"/>
        <v/>
      </c>
      <c r="N13" s="21">
        <f>IF(M13="",0,VLOOKUP(M13,Pointage[#All],2,FALSE)*N$2)</f>
        <v>0</v>
      </c>
      <c r="O13" s="9"/>
      <c r="P13" s="21" t="str">
        <f t="shared" si="30"/>
        <v/>
      </c>
      <c r="Q13" s="21">
        <v>0</v>
      </c>
      <c r="R13" s="9"/>
      <c r="S13" s="21" t="str">
        <f t="shared" si="31"/>
        <v/>
      </c>
      <c r="T13" s="21">
        <f>IF(S13="",0,VLOOKUP(S13,Pointage[#All],2,FALSE)*T$2)</f>
        <v>0</v>
      </c>
      <c r="U13" s="22">
        <f t="shared" si="37"/>
        <v>0</v>
      </c>
      <c r="V13" s="7"/>
      <c r="W13" s="21" t="str">
        <f t="shared" si="5"/>
        <v/>
      </c>
      <c r="X13" s="21">
        <f>IF(W13="",0,VLOOKUP(W13,Pointage[#All],2,FALSE)*X$2)</f>
        <v>0</v>
      </c>
      <c r="Y13" s="9"/>
      <c r="Z13" s="21" t="str">
        <f t="shared" si="6"/>
        <v/>
      </c>
      <c r="AA13" s="21">
        <f>IF(Z13="",0,VLOOKUP(Z13,Pointage[#All],2,FALSE)*AA$2)</f>
        <v>0</v>
      </c>
      <c r="AB13" s="9"/>
      <c r="AC13" s="21" t="str">
        <f t="shared" si="7"/>
        <v/>
      </c>
      <c r="AD13" s="21">
        <v>0</v>
      </c>
      <c r="AE13" s="9"/>
      <c r="AF13" s="21" t="str">
        <f t="shared" si="8"/>
        <v/>
      </c>
      <c r="AG13" s="21">
        <f>IF(AF13="",0,VLOOKUP(AF13,Pointage[#All],2,FALSE)*AG$2)</f>
        <v>0</v>
      </c>
      <c r="AH13" s="22">
        <f t="shared" si="38"/>
        <v>0</v>
      </c>
      <c r="AI13" s="7"/>
      <c r="AJ13" s="21" t="str">
        <f t="shared" si="10"/>
        <v/>
      </c>
      <c r="AK13" s="21">
        <f>IF(AJ13="",0,VLOOKUP(AJ13,Pointage[#All],2,FALSE)*AK$2)</f>
        <v>0</v>
      </c>
      <c r="AL13" s="9"/>
      <c r="AM13" s="21" t="str">
        <f t="shared" si="11"/>
        <v/>
      </c>
      <c r="AN13" s="21">
        <f>IF(AM13="",0,VLOOKUP(AM13,Pointage[#All],2,FALSE)*AN$2)</f>
        <v>0</v>
      </c>
      <c r="AO13" s="9"/>
      <c r="AP13" s="21" t="str">
        <f t="shared" si="12"/>
        <v/>
      </c>
      <c r="AQ13" s="21">
        <f>IF(AP13="",0,VLOOKUP(AP13,Pointage[#All],2,FALSE)*AQ$2)</f>
        <v>0</v>
      </c>
      <c r="AR13" s="22">
        <f t="shared" si="39"/>
        <v>0</v>
      </c>
      <c r="AS13" s="7"/>
      <c r="AT13" s="21" t="str">
        <f t="shared" si="14"/>
        <v/>
      </c>
      <c r="AU13" s="30">
        <f>IF(AT13="",0,VLOOKUP(AT13,Pointage[#All],2,FALSE)*AU$2)</f>
        <v>0</v>
      </c>
      <c r="AV13" s="9"/>
      <c r="AW13" s="39" t="str">
        <f t="shared" si="15"/>
        <v/>
      </c>
      <c r="AX13" s="39">
        <f>IF(AW13="",0,VLOOKUP(AW13,Pointage[#All],2,FALSE)*AX$2)</f>
        <v>0</v>
      </c>
      <c r="AY13" s="40"/>
      <c r="AZ13" s="39" t="str">
        <f t="shared" si="34"/>
        <v/>
      </c>
      <c r="BA13" s="39">
        <f>IF(AZ13="",0,VLOOKUP(AZ13,Pointage[#All],2,FALSE)*BA$2)</f>
        <v>0</v>
      </c>
      <c r="BB13" s="40"/>
      <c r="BC13" s="39" t="str">
        <f t="shared" si="17"/>
        <v/>
      </c>
      <c r="BD13" s="39">
        <f>IF(BC13="",0,VLOOKUP(BC13,Pointage[#All],2,FALSE)*BD$2)</f>
        <v>0</v>
      </c>
      <c r="BE13" s="41">
        <f t="shared" si="40"/>
        <v>0</v>
      </c>
      <c r="BF13" s="7"/>
      <c r="BG13" s="21" t="str">
        <f t="shared" si="18"/>
        <v/>
      </c>
      <c r="BH13" s="30">
        <f>IF(BG13="",0,VLOOKUP(BG13,Pointage[#All],2,FALSE)*BH$2)</f>
        <v>0</v>
      </c>
      <c r="BI13" s="9"/>
      <c r="BJ13" s="39" t="str">
        <f t="shared" si="19"/>
        <v/>
      </c>
      <c r="BK13" s="39">
        <f>IF(BJ13="",0,VLOOKUP(BJ13,Pointage[#All],2,FALSE)*BK$2)</f>
        <v>0</v>
      </c>
      <c r="BL13" s="40"/>
      <c r="BM13" s="39" t="str">
        <f t="shared" si="20"/>
        <v/>
      </c>
      <c r="BN13" s="39">
        <f>IF(BM13="",0,VLOOKUP(BM13,Pointage[#All],2,FALSE)*BN$2)</f>
        <v>0</v>
      </c>
      <c r="BO13" s="40"/>
      <c r="BP13" s="39" t="str">
        <f t="shared" si="21"/>
        <v/>
      </c>
      <c r="BQ13" s="39">
        <f>IF(BP13="",0,VLOOKUP(BP13,Pointage[#All],2,FALSE)*BQ$2)</f>
        <v>0</v>
      </c>
      <c r="BR13" s="41">
        <f t="shared" si="33"/>
        <v>0</v>
      </c>
      <c r="BS13" s="7"/>
      <c r="BT13" s="21" t="str">
        <f t="shared" si="22"/>
        <v/>
      </c>
      <c r="BU13" s="21">
        <f>IF(BT13="",0,VLOOKUP(BT13,Pointage[#All],2,FALSE)*BU$2)</f>
        <v>0</v>
      </c>
      <c r="BV13" s="9"/>
      <c r="BW13" s="21" t="str">
        <f t="shared" si="23"/>
        <v/>
      </c>
      <c r="BX13" s="21">
        <f>IF(BW13="",0,VLOOKUP(BW13,Pointage[#All],2,FALSE)*BX$2)</f>
        <v>0</v>
      </c>
      <c r="BY13" s="9"/>
      <c r="BZ13" s="21" t="str">
        <f t="shared" si="24"/>
        <v/>
      </c>
      <c r="CA13" s="21">
        <f>IF(BZ13="",0,VLOOKUP(BZ13,Pointage[#All],2,FALSE)*CA$2)</f>
        <v>0</v>
      </c>
      <c r="CB13" s="9"/>
      <c r="CC13" s="21" t="str">
        <f t="shared" si="25"/>
        <v/>
      </c>
      <c r="CD13" s="21">
        <f>IF(CC13="",0,VLOOKUP(CC13,Pointage[#All],2,FALSE)*CD$2)</f>
        <v>0</v>
      </c>
      <c r="CE13" s="22">
        <f t="shared" si="41"/>
        <v>0</v>
      </c>
      <c r="CF13" s="24">
        <f t="shared" si="42"/>
        <v>0</v>
      </c>
    </row>
    <row r="14" spans="1:84" x14ac:dyDescent="0.25">
      <c r="A14" s="7"/>
      <c r="B14" s="26"/>
      <c r="C14" s="48"/>
      <c r="D14" s="48"/>
      <c r="E14" s="20">
        <f t="shared" si="35"/>
        <v>0</v>
      </c>
      <c r="F14" s="21" t="str">
        <f t="shared" si="1"/>
        <v/>
      </c>
      <c r="G14" s="21" t="str">
        <f t="shared" si="2"/>
        <v/>
      </c>
      <c r="H14" s="21" t="str">
        <f t="shared" si="36"/>
        <v/>
      </c>
      <c r="I14" s="7"/>
      <c r="J14" s="21" t="str">
        <f t="shared" si="28"/>
        <v/>
      </c>
      <c r="K14" s="21">
        <f>IF(J14="",0,VLOOKUP(J14,Pointage[#All],2,FALSE)*K$2)</f>
        <v>0</v>
      </c>
      <c r="L14" s="9"/>
      <c r="M14" s="21" t="str">
        <f t="shared" si="29"/>
        <v/>
      </c>
      <c r="N14" s="21">
        <f>IF(M14="",0,VLOOKUP(M14,Pointage[#All],2,FALSE)*N$2)</f>
        <v>0</v>
      </c>
      <c r="O14" s="9"/>
      <c r="P14" s="21" t="str">
        <f t="shared" si="30"/>
        <v/>
      </c>
      <c r="Q14" s="21">
        <v>0</v>
      </c>
      <c r="R14" s="9"/>
      <c r="S14" s="21" t="str">
        <f t="shared" si="31"/>
        <v/>
      </c>
      <c r="T14" s="21">
        <f>IF(S14="",0,VLOOKUP(S14,Pointage[#All],2,FALSE)*T$2)</f>
        <v>0</v>
      </c>
      <c r="U14" s="22">
        <f t="shared" si="37"/>
        <v>0</v>
      </c>
      <c r="V14" s="7"/>
      <c r="W14" s="21" t="str">
        <f t="shared" si="5"/>
        <v/>
      </c>
      <c r="X14" s="21">
        <f>IF(W14="",0,VLOOKUP(W14,Pointage[#All],2,FALSE)*X$2)</f>
        <v>0</v>
      </c>
      <c r="Y14" s="9"/>
      <c r="Z14" s="21" t="str">
        <f t="shared" si="6"/>
        <v/>
      </c>
      <c r="AA14" s="21">
        <f>IF(Z14="",0,VLOOKUP(Z14,Pointage[#All],2,FALSE)*AA$2)</f>
        <v>0</v>
      </c>
      <c r="AB14" s="9"/>
      <c r="AC14" s="21" t="str">
        <f t="shared" si="7"/>
        <v/>
      </c>
      <c r="AD14" s="21">
        <v>0</v>
      </c>
      <c r="AE14" s="9"/>
      <c r="AF14" s="21" t="str">
        <f t="shared" si="8"/>
        <v/>
      </c>
      <c r="AG14" s="21">
        <f>IF(AF14="",0,VLOOKUP(AF14,Pointage[#All],2,FALSE)*AG$2)</f>
        <v>0</v>
      </c>
      <c r="AH14" s="22">
        <f t="shared" si="38"/>
        <v>0</v>
      </c>
      <c r="AI14" s="7"/>
      <c r="AJ14" s="21" t="str">
        <f t="shared" si="10"/>
        <v/>
      </c>
      <c r="AK14" s="21">
        <f>IF(AJ14="",0,VLOOKUP(AJ14,Pointage[#All],2,FALSE)*AK$2)</f>
        <v>0</v>
      </c>
      <c r="AL14" s="9"/>
      <c r="AM14" s="21" t="str">
        <f t="shared" si="11"/>
        <v/>
      </c>
      <c r="AN14" s="21">
        <f>IF(AM14="",0,VLOOKUP(AM14,Pointage[#All],2,FALSE)*AN$2)</f>
        <v>0</v>
      </c>
      <c r="AO14" s="9"/>
      <c r="AP14" s="21" t="str">
        <f t="shared" si="12"/>
        <v/>
      </c>
      <c r="AQ14" s="21">
        <f>IF(AP14="",0,VLOOKUP(AP14,Pointage[#All],2,FALSE)*AQ$2)</f>
        <v>0</v>
      </c>
      <c r="AR14" s="22">
        <f t="shared" si="39"/>
        <v>0</v>
      </c>
      <c r="AS14" s="7"/>
      <c r="AT14" s="21" t="str">
        <f t="shared" si="14"/>
        <v/>
      </c>
      <c r="AU14" s="30">
        <f>IF(AT14="",0,VLOOKUP(AT14,Pointage[#All],2,FALSE)*AU$2)</f>
        <v>0</v>
      </c>
      <c r="AV14" s="9"/>
      <c r="AW14" s="39" t="str">
        <f t="shared" si="15"/>
        <v/>
      </c>
      <c r="AX14" s="39">
        <f>IF(AW14="",0,VLOOKUP(AW14,Pointage[#All],2,FALSE)*AX$2)</f>
        <v>0</v>
      </c>
      <c r="AY14" s="40"/>
      <c r="AZ14" s="39" t="str">
        <f t="shared" si="34"/>
        <v/>
      </c>
      <c r="BA14" s="39">
        <f>IF(AZ14="",0,VLOOKUP(AZ14,Pointage[#All],2,FALSE)*BA$2)</f>
        <v>0</v>
      </c>
      <c r="BB14" s="40"/>
      <c r="BC14" s="39" t="str">
        <f t="shared" si="17"/>
        <v/>
      </c>
      <c r="BD14" s="39">
        <f>IF(BC14="",0,VLOOKUP(BC14,Pointage[#All],2,FALSE)*BD$2)</f>
        <v>0</v>
      </c>
      <c r="BE14" s="41">
        <f t="shared" si="40"/>
        <v>0</v>
      </c>
      <c r="BF14" s="7"/>
      <c r="BG14" s="21" t="str">
        <f t="shared" si="18"/>
        <v/>
      </c>
      <c r="BH14" s="30">
        <f>IF(BG14="",0,VLOOKUP(BG14,Pointage[#All],2,FALSE)*BH$2)</f>
        <v>0</v>
      </c>
      <c r="BI14" s="9"/>
      <c r="BJ14" s="39" t="str">
        <f t="shared" si="19"/>
        <v/>
      </c>
      <c r="BK14" s="39">
        <f>IF(BJ14="",0,VLOOKUP(BJ14,Pointage[#All],2,FALSE)*BK$2)</f>
        <v>0</v>
      </c>
      <c r="BL14" s="40"/>
      <c r="BM14" s="39" t="str">
        <f t="shared" si="20"/>
        <v/>
      </c>
      <c r="BN14" s="39">
        <f>IF(BM14="",0,VLOOKUP(BM14,Pointage[#All],2,FALSE)*BN$2)</f>
        <v>0</v>
      </c>
      <c r="BO14" s="40"/>
      <c r="BP14" s="39" t="str">
        <f t="shared" si="21"/>
        <v/>
      </c>
      <c r="BQ14" s="39">
        <f>IF(BP14="",0,VLOOKUP(BP14,Pointage[#All],2,FALSE)*BQ$2)</f>
        <v>0</v>
      </c>
      <c r="BR14" s="41">
        <f t="shared" si="33"/>
        <v>0</v>
      </c>
      <c r="BS14" s="7"/>
      <c r="BT14" s="21" t="str">
        <f t="shared" si="22"/>
        <v/>
      </c>
      <c r="BU14" s="21">
        <f>IF(BT14="",0,VLOOKUP(BT14,Pointage[#All],2,FALSE)*BU$2)</f>
        <v>0</v>
      </c>
      <c r="BV14" s="9"/>
      <c r="BW14" s="21" t="str">
        <f t="shared" si="23"/>
        <v/>
      </c>
      <c r="BX14" s="21">
        <f>IF(BW14="",0,VLOOKUP(BW14,Pointage[#All],2,FALSE)*BX$2)</f>
        <v>0</v>
      </c>
      <c r="BY14" s="9"/>
      <c r="BZ14" s="21" t="str">
        <f t="shared" si="24"/>
        <v/>
      </c>
      <c r="CA14" s="21">
        <f>IF(BZ14="",0,VLOOKUP(BZ14,Pointage[#All],2,FALSE)*CA$2)</f>
        <v>0</v>
      </c>
      <c r="CB14" s="9"/>
      <c r="CC14" s="21" t="str">
        <f t="shared" si="25"/>
        <v/>
      </c>
      <c r="CD14" s="21">
        <f>IF(CC14="",0,VLOOKUP(CC14,Pointage[#All],2,FALSE)*CD$2)</f>
        <v>0</v>
      </c>
      <c r="CE14" s="22">
        <f t="shared" si="41"/>
        <v>0</v>
      </c>
      <c r="CF14" s="24">
        <f t="shared" si="42"/>
        <v>0</v>
      </c>
    </row>
    <row r="15" spans="1:84" x14ac:dyDescent="0.25">
      <c r="A15" s="7"/>
      <c r="B15" s="26"/>
      <c r="C15" s="48"/>
      <c r="D15" s="48"/>
      <c r="E15" s="20">
        <f t="shared" si="35"/>
        <v>0</v>
      </c>
      <c r="F15" s="21" t="str">
        <f t="shared" si="1"/>
        <v/>
      </c>
      <c r="G15" s="21" t="str">
        <f t="shared" si="2"/>
        <v/>
      </c>
      <c r="H15" s="21" t="str">
        <f t="shared" si="36"/>
        <v/>
      </c>
      <c r="I15" s="7"/>
      <c r="J15" s="21" t="str">
        <f t="shared" si="28"/>
        <v/>
      </c>
      <c r="K15" s="21">
        <f>IF(J15="",0,VLOOKUP(J15,Pointage[#All],2,FALSE)*K$2)</f>
        <v>0</v>
      </c>
      <c r="L15" s="9"/>
      <c r="M15" s="21" t="str">
        <f t="shared" si="29"/>
        <v/>
      </c>
      <c r="N15" s="21">
        <f>IF(M15="",0,VLOOKUP(M15,Pointage[#All],2,FALSE)*N$2)</f>
        <v>0</v>
      </c>
      <c r="O15" s="9"/>
      <c r="P15" s="21" t="str">
        <f t="shared" si="30"/>
        <v/>
      </c>
      <c r="Q15" s="21">
        <v>0</v>
      </c>
      <c r="R15" s="9"/>
      <c r="S15" s="21" t="str">
        <f t="shared" si="31"/>
        <v/>
      </c>
      <c r="T15" s="21">
        <f>IF(S15="",0,VLOOKUP(S15,Pointage[#All],2,FALSE)*T$2)</f>
        <v>0</v>
      </c>
      <c r="U15" s="22">
        <f t="shared" si="37"/>
        <v>0</v>
      </c>
      <c r="V15" s="7"/>
      <c r="W15" s="21" t="str">
        <f t="shared" si="5"/>
        <v/>
      </c>
      <c r="X15" s="21">
        <f>IF(W15="",0,VLOOKUP(W15,Pointage[#All],2,FALSE)*X$2)</f>
        <v>0</v>
      </c>
      <c r="Y15" s="9"/>
      <c r="Z15" s="21" t="str">
        <f t="shared" si="6"/>
        <v/>
      </c>
      <c r="AA15" s="21">
        <f>IF(Z15="",0,VLOOKUP(Z15,Pointage[#All],2,FALSE)*AA$2)</f>
        <v>0</v>
      </c>
      <c r="AB15" s="9"/>
      <c r="AC15" s="21" t="str">
        <f t="shared" si="7"/>
        <v/>
      </c>
      <c r="AD15" s="21">
        <v>0</v>
      </c>
      <c r="AE15" s="9"/>
      <c r="AF15" s="21" t="str">
        <f t="shared" si="8"/>
        <v/>
      </c>
      <c r="AG15" s="21">
        <f>IF(AF15="",0,VLOOKUP(AF15,Pointage[#All],2,FALSE)*AG$2)</f>
        <v>0</v>
      </c>
      <c r="AH15" s="22">
        <f t="shared" si="38"/>
        <v>0</v>
      </c>
      <c r="AI15" s="7"/>
      <c r="AJ15" s="21" t="str">
        <f t="shared" si="10"/>
        <v/>
      </c>
      <c r="AK15" s="21">
        <f>IF(AJ15="",0,VLOOKUP(AJ15,Pointage[#All],2,FALSE)*AK$2)</f>
        <v>0</v>
      </c>
      <c r="AL15" s="9"/>
      <c r="AM15" s="21" t="str">
        <f t="shared" si="11"/>
        <v/>
      </c>
      <c r="AN15" s="21">
        <f>IF(AM15="",0,VLOOKUP(AM15,Pointage[#All],2,FALSE)*AN$2)</f>
        <v>0</v>
      </c>
      <c r="AO15" s="9"/>
      <c r="AP15" s="21" t="str">
        <f t="shared" si="12"/>
        <v/>
      </c>
      <c r="AQ15" s="21">
        <f>IF(AP15="",0,VLOOKUP(AP15,Pointage[#All],2,FALSE)*AQ$2)</f>
        <v>0</v>
      </c>
      <c r="AR15" s="22">
        <f t="shared" si="39"/>
        <v>0</v>
      </c>
      <c r="AS15" s="7"/>
      <c r="AT15" s="21" t="str">
        <f t="shared" si="14"/>
        <v/>
      </c>
      <c r="AU15" s="30">
        <f>IF(AT15="",0,VLOOKUP(AT15,Pointage[#All],2,FALSE)*AU$2)</f>
        <v>0</v>
      </c>
      <c r="AV15" s="9"/>
      <c r="AW15" s="39" t="str">
        <f t="shared" si="15"/>
        <v/>
      </c>
      <c r="AX15" s="39">
        <f>IF(AW15="",0,VLOOKUP(AW15,Pointage[#All],2,FALSE)*AX$2)</f>
        <v>0</v>
      </c>
      <c r="AY15" s="40"/>
      <c r="AZ15" s="39" t="str">
        <f t="shared" si="34"/>
        <v/>
      </c>
      <c r="BA15" s="39">
        <f>IF(AZ15="",0,VLOOKUP(AZ15,Pointage[#All],2,FALSE)*BA$2)</f>
        <v>0</v>
      </c>
      <c r="BB15" s="40"/>
      <c r="BC15" s="39" t="str">
        <f t="shared" si="17"/>
        <v/>
      </c>
      <c r="BD15" s="39">
        <f>IF(BC15="",0,VLOOKUP(BC15,Pointage[#All],2,FALSE)*BD$2)</f>
        <v>0</v>
      </c>
      <c r="BE15" s="41">
        <f t="shared" si="40"/>
        <v>0</v>
      </c>
      <c r="BF15" s="7"/>
      <c r="BG15" s="21" t="str">
        <f t="shared" si="18"/>
        <v/>
      </c>
      <c r="BH15" s="30">
        <f>IF(BG15="",0,VLOOKUP(BG15,Pointage[#All],2,FALSE)*BH$2)</f>
        <v>0</v>
      </c>
      <c r="BI15" s="9"/>
      <c r="BJ15" s="39" t="str">
        <f t="shared" si="19"/>
        <v/>
      </c>
      <c r="BK15" s="39">
        <f>IF(BJ15="",0,VLOOKUP(BJ15,Pointage[#All],2,FALSE)*BK$2)</f>
        <v>0</v>
      </c>
      <c r="BL15" s="40"/>
      <c r="BM15" s="39" t="str">
        <f t="shared" si="20"/>
        <v/>
      </c>
      <c r="BN15" s="39">
        <f>IF(BM15="",0,VLOOKUP(BM15,Pointage[#All],2,FALSE)*BN$2)</f>
        <v>0</v>
      </c>
      <c r="BO15" s="40"/>
      <c r="BP15" s="39" t="str">
        <f t="shared" si="21"/>
        <v/>
      </c>
      <c r="BQ15" s="39">
        <f>IF(BP15="",0,VLOOKUP(BP15,Pointage[#All],2,FALSE)*BQ$2)</f>
        <v>0</v>
      </c>
      <c r="BR15" s="41">
        <f t="shared" si="33"/>
        <v>0</v>
      </c>
      <c r="BS15" s="7"/>
      <c r="BT15" s="21" t="str">
        <f t="shared" si="22"/>
        <v/>
      </c>
      <c r="BU15" s="21">
        <f>IF(BT15="",0,VLOOKUP(BT15,Pointage[#All],2,FALSE)*BU$2)</f>
        <v>0</v>
      </c>
      <c r="BV15" s="9"/>
      <c r="BW15" s="21" t="str">
        <f t="shared" si="23"/>
        <v/>
      </c>
      <c r="BX15" s="21">
        <f>IF(BW15="",0,VLOOKUP(BW15,Pointage[#All],2,FALSE)*BX$2)</f>
        <v>0</v>
      </c>
      <c r="BY15" s="9"/>
      <c r="BZ15" s="21" t="str">
        <f t="shared" si="24"/>
        <v/>
      </c>
      <c r="CA15" s="21">
        <f>IF(BZ15="",0,VLOOKUP(BZ15,Pointage[#All],2,FALSE)*CA$2)</f>
        <v>0</v>
      </c>
      <c r="CB15" s="9"/>
      <c r="CC15" s="21" t="str">
        <f t="shared" si="25"/>
        <v/>
      </c>
      <c r="CD15" s="21">
        <f>IF(CC15="",0,VLOOKUP(CC15,Pointage[#All],2,FALSE)*CD$2)</f>
        <v>0</v>
      </c>
      <c r="CE15" s="22">
        <f t="shared" si="41"/>
        <v>0</v>
      </c>
      <c r="CF15" s="24">
        <f t="shared" si="42"/>
        <v>0</v>
      </c>
    </row>
    <row r="16" spans="1:84" ht="15" customHeight="1" x14ac:dyDescent="0.25">
      <c r="A16" s="73" t="s">
        <v>37</v>
      </c>
      <c r="B16" s="74"/>
      <c r="C16" s="74"/>
      <c r="D16" s="74"/>
      <c r="E16" s="74"/>
      <c r="F16" s="74"/>
      <c r="G16" s="74"/>
      <c r="H16" s="75"/>
      <c r="I16" s="2" t="s">
        <v>22</v>
      </c>
      <c r="J16" s="19" t="s">
        <v>23</v>
      </c>
      <c r="K16" s="10">
        <v>4</v>
      </c>
      <c r="L16" s="1" t="s">
        <v>24</v>
      </c>
      <c r="M16" s="19" t="s">
        <v>23</v>
      </c>
      <c r="N16" s="10">
        <v>4</v>
      </c>
      <c r="O16" s="6" t="s">
        <v>25</v>
      </c>
      <c r="P16" s="19" t="s">
        <v>23</v>
      </c>
      <c r="Q16" s="10">
        <v>1</v>
      </c>
      <c r="R16" s="1" t="s">
        <v>36</v>
      </c>
      <c r="S16" s="19" t="s">
        <v>23</v>
      </c>
      <c r="T16" s="10">
        <v>5</v>
      </c>
      <c r="U16" s="69" t="s">
        <v>26</v>
      </c>
      <c r="V16" s="2" t="s">
        <v>22</v>
      </c>
      <c r="W16" s="19" t="s">
        <v>23</v>
      </c>
      <c r="X16" s="16"/>
      <c r="Y16" s="1" t="s">
        <v>24</v>
      </c>
      <c r="Z16" s="19" t="s">
        <v>23</v>
      </c>
      <c r="AA16" s="16"/>
      <c r="AB16" s="6" t="s">
        <v>25</v>
      </c>
      <c r="AC16" s="19" t="s">
        <v>23</v>
      </c>
      <c r="AD16" s="16"/>
      <c r="AE16" s="1" t="s">
        <v>36</v>
      </c>
      <c r="AF16" s="19" t="s">
        <v>23</v>
      </c>
      <c r="AG16" s="16"/>
      <c r="AH16" s="69" t="s">
        <v>26</v>
      </c>
      <c r="AI16" s="5" t="s">
        <v>24</v>
      </c>
      <c r="AJ16" s="19" t="s">
        <v>23</v>
      </c>
      <c r="AK16" s="10"/>
      <c r="AL16" s="1" t="s">
        <v>25</v>
      </c>
      <c r="AM16" s="19" t="s">
        <v>23</v>
      </c>
      <c r="AN16" s="10"/>
      <c r="AO16" s="1" t="s">
        <v>36</v>
      </c>
      <c r="AP16" s="19" t="s">
        <v>23</v>
      </c>
      <c r="AQ16" s="10"/>
      <c r="AR16" s="69" t="s">
        <v>26</v>
      </c>
      <c r="AS16" s="2" t="s">
        <v>22</v>
      </c>
      <c r="AT16" s="19" t="s">
        <v>23</v>
      </c>
      <c r="AU16" s="34"/>
      <c r="AV16" s="1" t="s">
        <v>24</v>
      </c>
      <c r="AW16" s="42" t="s">
        <v>23</v>
      </c>
      <c r="AX16" s="43"/>
      <c r="AY16" s="44" t="s">
        <v>25</v>
      </c>
      <c r="AZ16" s="42" t="s">
        <v>23</v>
      </c>
      <c r="BA16" s="43"/>
      <c r="BB16" s="44" t="s">
        <v>36</v>
      </c>
      <c r="BC16" s="42" t="s">
        <v>23</v>
      </c>
      <c r="BD16" s="43">
        <v>15</v>
      </c>
      <c r="BE16" s="83" t="s">
        <v>26</v>
      </c>
      <c r="BF16" s="2" t="s">
        <v>22</v>
      </c>
      <c r="BG16" s="19" t="s">
        <v>23</v>
      </c>
      <c r="BH16" s="34"/>
      <c r="BI16" s="1" t="s">
        <v>24</v>
      </c>
      <c r="BJ16" s="42" t="s">
        <v>23</v>
      </c>
      <c r="BK16" s="43"/>
      <c r="BL16" s="44" t="s">
        <v>25</v>
      </c>
      <c r="BM16" s="42" t="s">
        <v>23</v>
      </c>
      <c r="BN16" s="43"/>
      <c r="BO16" s="44" t="s">
        <v>36</v>
      </c>
      <c r="BP16" s="42" t="s">
        <v>23</v>
      </c>
      <c r="BQ16" s="43">
        <v>15</v>
      </c>
      <c r="BR16" s="83" t="s">
        <v>26</v>
      </c>
      <c r="BS16" s="2" t="s">
        <v>22</v>
      </c>
      <c r="BT16" s="19" t="s">
        <v>23</v>
      </c>
      <c r="BU16" s="10"/>
      <c r="BV16" s="6" t="s">
        <v>24</v>
      </c>
      <c r="BW16" s="19" t="s">
        <v>23</v>
      </c>
      <c r="BX16" s="10"/>
      <c r="BY16" s="1" t="s">
        <v>25</v>
      </c>
      <c r="BZ16" s="19" t="s">
        <v>23</v>
      </c>
      <c r="CA16" s="10"/>
      <c r="CB16" s="1" t="s">
        <v>36</v>
      </c>
      <c r="CC16" s="19" t="s">
        <v>23</v>
      </c>
      <c r="CD16" s="10"/>
      <c r="CE16" s="69" t="s">
        <v>26</v>
      </c>
      <c r="CF16" s="69" t="s">
        <v>26</v>
      </c>
    </row>
    <row r="17" spans="1:84" x14ac:dyDescent="0.25">
      <c r="A17" s="76"/>
      <c r="B17" s="77"/>
      <c r="C17" s="77"/>
      <c r="D17" s="77"/>
      <c r="E17" s="77"/>
      <c r="F17" s="77"/>
      <c r="G17" s="77"/>
      <c r="H17" s="78"/>
      <c r="I17" s="2" t="s">
        <v>27</v>
      </c>
      <c r="J17" s="1" t="s">
        <v>28</v>
      </c>
      <c r="K17" s="1" t="s">
        <v>29</v>
      </c>
      <c r="L17" s="1" t="s">
        <v>27</v>
      </c>
      <c r="M17" s="1" t="s">
        <v>28</v>
      </c>
      <c r="N17" s="1" t="s">
        <v>29</v>
      </c>
      <c r="O17" s="1" t="s">
        <v>27</v>
      </c>
      <c r="P17" s="1" t="s">
        <v>28</v>
      </c>
      <c r="Q17" s="1" t="s">
        <v>29</v>
      </c>
      <c r="R17" s="1" t="s">
        <v>27</v>
      </c>
      <c r="S17" s="1" t="s">
        <v>28</v>
      </c>
      <c r="T17" s="1" t="s">
        <v>29</v>
      </c>
      <c r="U17" s="69"/>
      <c r="V17" s="2" t="s">
        <v>27</v>
      </c>
      <c r="W17" s="1" t="s">
        <v>28</v>
      </c>
      <c r="X17" s="1" t="s">
        <v>29</v>
      </c>
      <c r="Y17" s="1" t="s">
        <v>27</v>
      </c>
      <c r="Z17" s="1" t="s">
        <v>28</v>
      </c>
      <c r="AA17" s="1" t="s">
        <v>29</v>
      </c>
      <c r="AB17" s="1" t="s">
        <v>27</v>
      </c>
      <c r="AC17" s="1" t="s">
        <v>28</v>
      </c>
      <c r="AD17" s="1" t="s">
        <v>29</v>
      </c>
      <c r="AE17" s="1" t="s">
        <v>27</v>
      </c>
      <c r="AF17" s="1" t="s">
        <v>28</v>
      </c>
      <c r="AG17" s="1" t="s">
        <v>29</v>
      </c>
      <c r="AH17" s="69"/>
      <c r="AI17" s="2" t="s">
        <v>27</v>
      </c>
      <c r="AJ17" s="1" t="s">
        <v>28</v>
      </c>
      <c r="AK17" s="1" t="s">
        <v>29</v>
      </c>
      <c r="AL17" s="1" t="s">
        <v>27</v>
      </c>
      <c r="AM17" s="1" t="s">
        <v>28</v>
      </c>
      <c r="AN17" s="1" t="s">
        <v>29</v>
      </c>
      <c r="AO17" s="1" t="s">
        <v>27</v>
      </c>
      <c r="AP17" s="1" t="s">
        <v>28</v>
      </c>
      <c r="AQ17" s="1" t="s">
        <v>29</v>
      </c>
      <c r="AR17" s="69"/>
      <c r="AS17" s="2" t="s">
        <v>27</v>
      </c>
      <c r="AT17" s="1" t="s">
        <v>28</v>
      </c>
      <c r="AU17" s="4" t="s">
        <v>29</v>
      </c>
      <c r="AV17" s="1" t="s">
        <v>27</v>
      </c>
      <c r="AW17" s="44" t="s">
        <v>28</v>
      </c>
      <c r="AX17" s="44" t="s">
        <v>29</v>
      </c>
      <c r="AY17" s="44" t="s">
        <v>27</v>
      </c>
      <c r="AZ17" s="44" t="s">
        <v>28</v>
      </c>
      <c r="BA17" s="44" t="s">
        <v>29</v>
      </c>
      <c r="BB17" s="44" t="s">
        <v>27</v>
      </c>
      <c r="BC17" s="44" t="s">
        <v>28</v>
      </c>
      <c r="BD17" s="44" t="s">
        <v>29</v>
      </c>
      <c r="BE17" s="83"/>
      <c r="BF17" s="2" t="s">
        <v>27</v>
      </c>
      <c r="BG17" s="1" t="s">
        <v>28</v>
      </c>
      <c r="BH17" s="4" t="s">
        <v>29</v>
      </c>
      <c r="BI17" s="1" t="s">
        <v>27</v>
      </c>
      <c r="BJ17" s="44" t="s">
        <v>28</v>
      </c>
      <c r="BK17" s="44" t="s">
        <v>29</v>
      </c>
      <c r="BL17" s="44" t="s">
        <v>27</v>
      </c>
      <c r="BM17" s="44" t="s">
        <v>28</v>
      </c>
      <c r="BN17" s="44" t="s">
        <v>29</v>
      </c>
      <c r="BO17" s="44" t="s">
        <v>27</v>
      </c>
      <c r="BP17" s="44" t="s">
        <v>28</v>
      </c>
      <c r="BQ17" s="44" t="s">
        <v>29</v>
      </c>
      <c r="BR17" s="83"/>
      <c r="BS17" s="2" t="s">
        <v>27</v>
      </c>
      <c r="BT17" s="1" t="s">
        <v>28</v>
      </c>
      <c r="BU17" s="1" t="s">
        <v>29</v>
      </c>
      <c r="BV17" s="1" t="s">
        <v>27</v>
      </c>
      <c r="BW17" s="1" t="s">
        <v>28</v>
      </c>
      <c r="BX17" s="1" t="s">
        <v>29</v>
      </c>
      <c r="BY17" s="1" t="s">
        <v>27</v>
      </c>
      <c r="BZ17" s="1" t="s">
        <v>28</v>
      </c>
      <c r="CA17" s="1" t="s">
        <v>29</v>
      </c>
      <c r="CB17" s="1" t="s">
        <v>27</v>
      </c>
      <c r="CC17" s="1" t="s">
        <v>28</v>
      </c>
      <c r="CD17" s="1" t="s">
        <v>29</v>
      </c>
      <c r="CE17" s="69"/>
      <c r="CF17" s="69"/>
    </row>
    <row r="18" spans="1:84" x14ac:dyDescent="0.25">
      <c r="A18" s="7">
        <v>1821</v>
      </c>
      <c r="B18" s="26" t="s">
        <v>62</v>
      </c>
      <c r="C18" s="48" t="s">
        <v>63</v>
      </c>
      <c r="D18" s="48" t="s">
        <v>64</v>
      </c>
      <c r="E18" s="48">
        <f t="shared" ref="E18:E30" si="43">U18+AH18++AR18+BE18+CE18</f>
        <v>66</v>
      </c>
      <c r="F18" s="9">
        <f t="shared" ref="F18:F30" si="44">IF(E18=0,"",RANK(E18,E$18:E$50,0))</f>
        <v>1</v>
      </c>
      <c r="G18" s="9">
        <f t="shared" ref="G18:G50" si="45">IF(CF18=0,"",RANK(CF18,CF$4:CF$96,0))</f>
        <v>1</v>
      </c>
      <c r="H18" s="9" t="str">
        <f t="shared" ref="H18:H27" si="46">IF(F18=1,"Or",IF(F18=2,"Argent",IF(F18=3,"Bronze","")))</f>
        <v>Or</v>
      </c>
      <c r="I18" s="53">
        <v>63.460999999999999</v>
      </c>
      <c r="J18" s="9">
        <f t="shared" ref="J18:J27" si="47">IF(I18=0,"",RANK(I18,I$18:I$50,0))</f>
        <v>1</v>
      </c>
      <c r="K18" s="9">
        <f>IF(J18="",0,VLOOKUP(J18,Pointage[#All],2,FALSE)*K$16)</f>
        <v>24</v>
      </c>
      <c r="L18" s="52">
        <v>60</v>
      </c>
      <c r="M18" s="9">
        <f t="shared" ref="M18:M22" si="48">IF(L18=0,"",RANK(L18,L$18:L$50,0))</f>
        <v>4</v>
      </c>
      <c r="N18" s="9">
        <f>IF(M18="",0,VLOOKUP(M18,Pointage[#All],2,FALSE)*N$16)</f>
        <v>12</v>
      </c>
      <c r="O18" s="9"/>
      <c r="P18" s="9" t="str">
        <f t="shared" ref="P18:P22" si="49">IF(O18=0,"",RANK(O18,O$18:O$50,0))</f>
        <v/>
      </c>
      <c r="Q18" s="9">
        <f>IF(P18="",0,VLOOKUP(P18,Pointage[#All],2,FALSE)*Q$16)</f>
        <v>0</v>
      </c>
      <c r="R18" s="52">
        <v>69.808000000000007</v>
      </c>
      <c r="S18" s="9">
        <f t="shared" ref="S18:S22" si="50">IF(R18=0,"",RANK(R18,R$4:R$96,0))</f>
        <v>1</v>
      </c>
      <c r="T18" s="9">
        <f>IF(S18="",0,VLOOKUP(S18,Pointage[#All],2,FALSE)*T$16)</f>
        <v>30</v>
      </c>
      <c r="U18" s="63">
        <f t="shared" ref="U18:U22" si="51">IF(K18="","",K18+N18+T18)</f>
        <v>66</v>
      </c>
      <c r="V18" s="7"/>
      <c r="W18" s="21" t="str">
        <f t="shared" ref="W18:W21" si="52">IF(V18=0,"",RANK(V18,V$18:V$50,0))</f>
        <v/>
      </c>
      <c r="X18" s="21">
        <f>IF(W18="",0,VLOOKUP(W18,Pointage[#All],2,FALSE)*X$16)</f>
        <v>0</v>
      </c>
      <c r="Y18" s="9"/>
      <c r="Z18" s="21" t="str">
        <f t="shared" ref="Z18:Z21" si="53">IF(Y18=0,"",RANK(Y18,Y$18:Y$50,0))</f>
        <v/>
      </c>
      <c r="AA18" s="21">
        <f>IF(Z18="",0,VLOOKUP(Z18,Pointage[#All],2,FALSE)*AA$16)</f>
        <v>0</v>
      </c>
      <c r="AB18" s="9"/>
      <c r="AC18" s="21" t="str">
        <f t="shared" ref="AC18:AC21" si="54">IF(AB18=0,"",RANK(AB18,AB$18:AB$50,0))</f>
        <v/>
      </c>
      <c r="AD18" s="21">
        <f>IF(AC18="",0,VLOOKUP(AC18,Pointage[#All],2,FALSE)*AD$16)</f>
        <v>0</v>
      </c>
      <c r="AE18" s="9"/>
      <c r="AF18" s="21" t="str">
        <f t="shared" ref="AF18:AF21" si="55">IF(AE18=0,"",RANK(AE18,AE$4:AE$96,0))</f>
        <v/>
      </c>
      <c r="AG18" s="21">
        <f>IF(AF18="",0,VLOOKUP(AF18,Pointage[#All],2,FALSE)*AG$16)</f>
        <v>0</v>
      </c>
      <c r="AH18" s="22">
        <f t="shared" ref="AH18:AH21" si="56">IF(X18="","",X18+AA18+AG18)</f>
        <v>0</v>
      </c>
      <c r="AI18" s="7"/>
      <c r="AJ18" s="21" t="str">
        <f t="shared" ref="AJ18:AJ30" si="57">IF(AI18=0,"",RANK(AI18,AI$18:AI$50,0))</f>
        <v/>
      </c>
      <c r="AK18" s="21">
        <f>IF(AJ18="",0,VLOOKUP(AJ18,Pointage[#All],2,FALSE)*AK$16)</f>
        <v>0</v>
      </c>
      <c r="AL18" s="9"/>
      <c r="AM18" s="21" t="str">
        <f t="shared" ref="AM18:AM30" si="58">IF(AL18=0,"",RANK(AL18,AL$18:AL$50,0))</f>
        <v/>
      </c>
      <c r="AN18" s="21">
        <f>IF(AM18="",0,VLOOKUP(AM18,Pointage[#All],2,FALSE)*AN$16)</f>
        <v>0</v>
      </c>
      <c r="AO18" s="9"/>
      <c r="AP18" s="21" t="str">
        <f t="shared" ref="AP18:AP50" si="59">IF(AO18=0,"",RANK(AO18,AO$4:AO$96,0))</f>
        <v/>
      </c>
      <c r="AQ18" s="21">
        <f>IF(AP18="",0,VLOOKUP(AP18,Pointage[#All],2,FALSE)*AQ$16)</f>
        <v>0</v>
      </c>
      <c r="AR18" s="22">
        <f t="shared" ref="AR18:AR30" si="60">IF(AK18="","",AK18+AN18+AQ18)</f>
        <v>0</v>
      </c>
      <c r="AS18" s="7"/>
      <c r="AT18" s="21" t="str">
        <f t="shared" ref="AT18:AT27" si="61">IF(AS18=0,"",RANK(AS18,AS$18:AS$50,0))</f>
        <v/>
      </c>
      <c r="AU18" s="21">
        <f>IF(AT18="",0,VLOOKUP(AT18,Pointage[#All],2,FALSE)*AU$16)</f>
        <v>0</v>
      </c>
      <c r="AV18" s="9"/>
      <c r="AW18" s="39" t="str">
        <f t="shared" ref="AW18:AW27" si="62">IF(AV18=0,"",RANK(AV18,AV$18:AV$50,0))</f>
        <v/>
      </c>
      <c r="AX18" s="39">
        <f>IF(AW18="",0,VLOOKUP(AW18,Pointage[#All],2,FALSE)*AX$16)</f>
        <v>0</v>
      </c>
      <c r="AY18" s="40"/>
      <c r="AZ18" s="39" t="str">
        <f t="shared" ref="AZ18:AZ27" si="63">IF(AY18=0,"",RANK(AY18,AY$18:AY$50,0))</f>
        <v/>
      </c>
      <c r="BA18" s="39">
        <f>IF(AZ18="",0,VLOOKUP(AZ18,Pointage[#All],2,FALSE)*BA$16)</f>
        <v>0</v>
      </c>
      <c r="BB18" s="40"/>
      <c r="BC18" s="39" t="str">
        <f t="shared" ref="BC18:BC27" si="64">IF(BB18=0,"",RANK(BB18,BB$4:BB$96,0))</f>
        <v/>
      </c>
      <c r="BD18" s="39">
        <f>IF(BC18="",0,VLOOKUP(BC18,Pointage[#All],2,FALSE)*BD$16)</f>
        <v>0</v>
      </c>
      <c r="BE18" s="41">
        <f t="shared" ref="BE18:BE27" si="65">IF(AX18="","",AX18+BA18+BD18)</f>
        <v>0</v>
      </c>
      <c r="BF18" s="7"/>
      <c r="BG18" s="21" t="str">
        <f t="shared" ref="BG18:BG50" si="66">IF(BF18=0,"",RANK(BF18,BF$18:BF$50,0))</f>
        <v/>
      </c>
      <c r="BH18" s="21">
        <f>IF(BG18="",0,VLOOKUP(BG18,Pointage[#All],2,FALSE)*BH$16)</f>
        <v>0</v>
      </c>
      <c r="BI18" s="9"/>
      <c r="BJ18" s="39" t="str">
        <f t="shared" ref="BJ18:BJ50" si="67">IF(BI18=0,"",RANK(BI18,BI$18:BI$50,0))</f>
        <v/>
      </c>
      <c r="BK18" s="39">
        <f>IF(BJ18="",0,VLOOKUP(BJ18,Pointage[#All],2,FALSE)*BK$16)</f>
        <v>0</v>
      </c>
      <c r="BL18" s="40"/>
      <c r="BM18" s="39" t="str">
        <f t="shared" ref="BM18:BM50" si="68">IF(BL18=0,"",RANK(BL18,BL$18:BL$50,0))</f>
        <v/>
      </c>
      <c r="BN18" s="39">
        <f>IF(BM18="",0,VLOOKUP(BM18,Pointage[#All],2,FALSE)*BN$16)</f>
        <v>0</v>
      </c>
      <c r="BO18" s="40"/>
      <c r="BP18" s="39" t="str">
        <f t="shared" ref="BP18:BP50" si="69">IF(BO18=0,"",RANK(BO18,BO$4:BO$96,0))</f>
        <v/>
      </c>
      <c r="BQ18" s="39">
        <f>IF(BP18="",0,VLOOKUP(BP18,Pointage[#All],2,FALSE)*BQ$16)</f>
        <v>0</v>
      </c>
      <c r="BR18" s="41">
        <f t="shared" ref="BR18:BR50" si="70">IF(BK18="","",BK18+BN18+BQ18)</f>
        <v>0</v>
      </c>
      <c r="BS18" s="7"/>
      <c r="BT18" s="21" t="str">
        <f t="shared" ref="BT18:BT27" si="71">IF(BS18=0,"",RANK(BS18,BS$18:BS$50,0))</f>
        <v/>
      </c>
      <c r="BU18" s="21">
        <f>IF(BT18="",0,VLOOKUP(BT18,Pointage[#All],2,FALSE)*BU$16)</f>
        <v>0</v>
      </c>
      <c r="BV18" s="9"/>
      <c r="BW18" s="21" t="str">
        <f t="shared" ref="BW18:BW30" si="72">IF(BV18=0,"",RANK(BV18,BV$18:BV$50,0))</f>
        <v/>
      </c>
      <c r="BX18" s="21">
        <f>IF(BW18="",0,VLOOKUP(BW18,Pointage[#All],2,FALSE)*BX$16)</f>
        <v>0</v>
      </c>
      <c r="BY18" s="9"/>
      <c r="BZ18" s="21" t="str">
        <f>IF(BY18=0,"",RANK(BY18,BY$18:BY$50,0))</f>
        <v/>
      </c>
      <c r="CA18" s="21">
        <f>IF(BZ18="",0,VLOOKUP(BZ18,Pointage[#All],2,FALSE)*CA$16)</f>
        <v>0</v>
      </c>
      <c r="CB18" s="9"/>
      <c r="CC18" s="21" t="str">
        <f t="shared" ref="CC18:CC27" si="73">IF(CB18=0,"",RANK(CB18,CB$4:CB$96,0))</f>
        <v/>
      </c>
      <c r="CD18" s="21">
        <f>IF(CC18="",0,VLOOKUP(CC18,Pointage[#All],2,FALSE)*CD$16)</f>
        <v>0</v>
      </c>
      <c r="CE18" s="22">
        <f t="shared" ref="CE18:CE30" si="74">IF(BX18="","",BX18+CA18+CD18)*1.25</f>
        <v>0</v>
      </c>
      <c r="CF18" s="24">
        <f t="shared" ref="CF18:CF31" si="75">T18+AG18+AQ18+BD18+CD18*1.25</f>
        <v>30</v>
      </c>
    </row>
    <row r="19" spans="1:84" x14ac:dyDescent="0.25">
      <c r="A19" s="7">
        <v>1822</v>
      </c>
      <c r="B19" s="26" t="s">
        <v>65</v>
      </c>
      <c r="C19" s="48" t="s">
        <v>66</v>
      </c>
      <c r="D19" s="48" t="s">
        <v>67</v>
      </c>
      <c r="E19" s="20">
        <f t="shared" si="43"/>
        <v>44</v>
      </c>
      <c r="F19" s="21">
        <f t="shared" si="44"/>
        <v>3</v>
      </c>
      <c r="G19" s="21" t="str">
        <f t="shared" si="45"/>
        <v/>
      </c>
      <c r="H19" s="21" t="str">
        <f t="shared" si="46"/>
        <v>Bronze</v>
      </c>
      <c r="I19" s="53">
        <v>62.5</v>
      </c>
      <c r="J19" s="21">
        <f t="shared" si="47"/>
        <v>2</v>
      </c>
      <c r="K19" s="21">
        <f>IF(J19="",0,VLOOKUP(J19,Pointage[#All],2,FALSE)*K$16)</f>
        <v>20</v>
      </c>
      <c r="L19" s="52">
        <v>61.896000000000001</v>
      </c>
      <c r="M19" s="21">
        <f t="shared" si="48"/>
        <v>1</v>
      </c>
      <c r="N19" s="21">
        <f>IF(M19="",0,VLOOKUP(M19,Pointage[#All],2,FALSE)*N$16)</f>
        <v>24</v>
      </c>
      <c r="O19" s="52">
        <v>66.2</v>
      </c>
      <c r="P19" s="21">
        <f t="shared" si="49"/>
        <v>1</v>
      </c>
      <c r="Q19" s="21">
        <v>0</v>
      </c>
      <c r="R19" s="52"/>
      <c r="S19" s="21" t="str">
        <f t="shared" si="50"/>
        <v/>
      </c>
      <c r="T19" s="21">
        <f>IF(S19="",0,VLOOKUP(S19,Pointage[#All],2,FALSE)*T$16)</f>
        <v>0</v>
      </c>
      <c r="U19" s="22">
        <f t="shared" si="51"/>
        <v>44</v>
      </c>
      <c r="V19" s="7"/>
      <c r="W19" s="21" t="str">
        <f t="shared" si="52"/>
        <v/>
      </c>
      <c r="X19" s="21">
        <f>IF(W19="",0,VLOOKUP(W19,Pointage[#All],2,FALSE)*X$16)</f>
        <v>0</v>
      </c>
      <c r="Y19" s="9"/>
      <c r="Z19" s="21" t="str">
        <f t="shared" si="53"/>
        <v/>
      </c>
      <c r="AA19" s="21">
        <f>IF(Z19="",0,VLOOKUP(Z19,Pointage[#All],2,FALSE)*AA$16)</f>
        <v>0</v>
      </c>
      <c r="AB19" s="9"/>
      <c r="AC19" s="21" t="str">
        <f t="shared" si="54"/>
        <v/>
      </c>
      <c r="AD19" s="21">
        <f>IF(AC19="",0,VLOOKUP(AC19,Pointage[#All],2,FALSE)*AD$16)</f>
        <v>0</v>
      </c>
      <c r="AE19" s="9"/>
      <c r="AF19" s="21" t="str">
        <f t="shared" si="55"/>
        <v/>
      </c>
      <c r="AG19" s="21">
        <f>IF(AF19="",0,VLOOKUP(AF19,Pointage[#All],2,FALSE)*AG$16)</f>
        <v>0</v>
      </c>
      <c r="AH19" s="22">
        <f t="shared" si="56"/>
        <v>0</v>
      </c>
      <c r="AI19" s="7"/>
      <c r="AJ19" s="21" t="str">
        <f t="shared" si="57"/>
        <v/>
      </c>
      <c r="AK19" s="21">
        <f>IF(AJ19="",0,VLOOKUP(AJ19,Pointage[#All],2,FALSE)*AK$16)</f>
        <v>0</v>
      </c>
      <c r="AL19" s="9"/>
      <c r="AM19" s="21" t="str">
        <f t="shared" si="58"/>
        <v/>
      </c>
      <c r="AN19" s="21">
        <f>IF(AM19="",0,VLOOKUP(AM19,Pointage[#All],2,FALSE)*AN$16)</f>
        <v>0</v>
      </c>
      <c r="AO19" s="9"/>
      <c r="AP19" s="21" t="str">
        <f t="shared" si="59"/>
        <v/>
      </c>
      <c r="AQ19" s="21">
        <f>IF(AP19="",0,VLOOKUP(AP19,Pointage[#All],2,FALSE)*AQ$16)</f>
        <v>0</v>
      </c>
      <c r="AR19" s="22">
        <f t="shared" si="60"/>
        <v>0</v>
      </c>
      <c r="AS19" s="7"/>
      <c r="AT19" s="21" t="str">
        <f t="shared" si="61"/>
        <v/>
      </c>
      <c r="AU19" s="21">
        <f>IF(AT19="",0,VLOOKUP(AT19,Pointage[#All],2,FALSE)*AU$16)</f>
        <v>0</v>
      </c>
      <c r="AV19" s="9"/>
      <c r="AW19" s="39" t="str">
        <f t="shared" si="62"/>
        <v/>
      </c>
      <c r="AX19" s="39">
        <f>IF(AW19="",0,VLOOKUP(AW19,Pointage[#All],2,FALSE)*AX$16)</f>
        <v>0</v>
      </c>
      <c r="AY19" s="40"/>
      <c r="AZ19" s="39" t="str">
        <f t="shared" si="63"/>
        <v/>
      </c>
      <c r="BA19" s="39">
        <f>IF(AZ19="",0,VLOOKUP(AZ19,Pointage[#All],2,FALSE)*BA$16)</f>
        <v>0</v>
      </c>
      <c r="BB19" s="40"/>
      <c r="BC19" s="39" t="str">
        <f t="shared" si="64"/>
        <v/>
      </c>
      <c r="BD19" s="39">
        <f>IF(BC19="",0,VLOOKUP(BC19,Pointage[#All],2,FALSE)*BD$16)</f>
        <v>0</v>
      </c>
      <c r="BE19" s="41">
        <f t="shared" si="65"/>
        <v>0</v>
      </c>
      <c r="BF19" s="7"/>
      <c r="BG19" s="21" t="str">
        <f t="shared" si="66"/>
        <v/>
      </c>
      <c r="BH19" s="21">
        <f>IF(BG19="",0,VLOOKUP(BG19,Pointage[#All],2,FALSE)*BH$16)</f>
        <v>0</v>
      </c>
      <c r="BI19" s="9"/>
      <c r="BJ19" s="39" t="str">
        <f t="shared" si="67"/>
        <v/>
      </c>
      <c r="BK19" s="39">
        <f>IF(BJ19="",0,VLOOKUP(BJ19,Pointage[#All],2,FALSE)*BK$16)</f>
        <v>0</v>
      </c>
      <c r="BL19" s="40"/>
      <c r="BM19" s="39" t="str">
        <f t="shared" si="68"/>
        <v/>
      </c>
      <c r="BN19" s="39">
        <f>IF(BM19="",0,VLOOKUP(BM19,Pointage[#All],2,FALSE)*BN$16)</f>
        <v>0</v>
      </c>
      <c r="BO19" s="40"/>
      <c r="BP19" s="39" t="str">
        <f t="shared" si="69"/>
        <v/>
      </c>
      <c r="BQ19" s="39">
        <f>IF(BP19="",0,VLOOKUP(BP19,Pointage[#All],2,FALSE)*BQ$16)</f>
        <v>0</v>
      </c>
      <c r="BR19" s="41">
        <f t="shared" si="70"/>
        <v>0</v>
      </c>
      <c r="BS19" s="7"/>
      <c r="BT19" s="21" t="str">
        <f t="shared" si="71"/>
        <v/>
      </c>
      <c r="BU19" s="21">
        <f>IF(BT19="",0,VLOOKUP(BT19,Pointage[#All],2,FALSE)*BU$16)</f>
        <v>0</v>
      </c>
      <c r="BV19" s="9"/>
      <c r="BW19" s="21" t="str">
        <f t="shared" si="72"/>
        <v/>
      </c>
      <c r="BX19" s="21">
        <f>IF(BW19="",0,VLOOKUP(BW19,Pointage[#All],2,FALSE)*BX$16)</f>
        <v>0</v>
      </c>
      <c r="BY19" s="9"/>
      <c r="BZ19" s="21" t="str">
        <f>IF(BY19=0,"",RANK(BY19,BY$18:BY$50,0))</f>
        <v/>
      </c>
      <c r="CA19" s="21">
        <f>IF(BZ19="",0,VLOOKUP(BZ19,Pointage[#All],2,FALSE)*CA$16)</f>
        <v>0</v>
      </c>
      <c r="CB19" s="9"/>
      <c r="CC19" s="21" t="str">
        <f t="shared" si="73"/>
        <v/>
      </c>
      <c r="CD19" s="21">
        <f>IF(CC19="",0,VLOOKUP(CC19,Pointage[#All],2,FALSE)*CD$16)</f>
        <v>0</v>
      </c>
      <c r="CE19" s="22">
        <f t="shared" si="74"/>
        <v>0</v>
      </c>
      <c r="CF19" s="24">
        <f t="shared" si="75"/>
        <v>0</v>
      </c>
    </row>
    <row r="20" spans="1:84" x14ac:dyDescent="0.25">
      <c r="A20" s="54">
        <v>1817</v>
      </c>
      <c r="B20" s="55" t="s">
        <v>68</v>
      </c>
      <c r="C20" s="56" t="s">
        <v>69</v>
      </c>
      <c r="D20" s="56" t="s">
        <v>70</v>
      </c>
      <c r="E20" s="56">
        <f t="shared" si="43"/>
        <v>56</v>
      </c>
      <c r="F20" s="57">
        <f t="shared" si="44"/>
        <v>2</v>
      </c>
      <c r="G20" s="57">
        <f t="shared" si="45"/>
        <v>3</v>
      </c>
      <c r="H20" s="57" t="str">
        <f t="shared" si="46"/>
        <v>Argent</v>
      </c>
      <c r="I20" s="58">
        <v>61.923000000000002</v>
      </c>
      <c r="J20" s="57">
        <f t="shared" si="47"/>
        <v>3</v>
      </c>
      <c r="K20" s="57">
        <f>IF(J20="",0,VLOOKUP(J20,Pointage[#All],2,FALSE)*K$16)</f>
        <v>16</v>
      </c>
      <c r="L20" s="59">
        <v>60.689</v>
      </c>
      <c r="M20" s="57">
        <f t="shared" si="48"/>
        <v>2</v>
      </c>
      <c r="N20" s="57">
        <f>IF(M20="",0,VLOOKUP(M20,Pointage[#All],2,FALSE)*N$16)</f>
        <v>20</v>
      </c>
      <c r="O20" s="57"/>
      <c r="P20" s="57" t="str">
        <f t="shared" si="49"/>
        <v/>
      </c>
      <c r="Q20" s="57">
        <f>IF(P20="",0,VLOOKUP(P20,Pointage[#All],2,FALSE)*Q$16)</f>
        <v>0</v>
      </c>
      <c r="R20" s="59">
        <v>66.013999999999996</v>
      </c>
      <c r="S20" s="57">
        <f t="shared" si="50"/>
        <v>3</v>
      </c>
      <c r="T20" s="57">
        <f>IF(S20="",0,VLOOKUP(S20,Pointage[#All],2,FALSE)*T$16)</f>
        <v>20</v>
      </c>
      <c r="U20" s="60">
        <f t="shared" si="51"/>
        <v>56</v>
      </c>
      <c r="V20" s="7"/>
      <c r="W20" s="21" t="str">
        <f t="shared" si="52"/>
        <v/>
      </c>
      <c r="X20" s="21">
        <f>IF(W20="",0,VLOOKUP(W20,Pointage[#All],2,FALSE)*X$16)</f>
        <v>0</v>
      </c>
      <c r="Y20" s="9"/>
      <c r="Z20" s="21" t="str">
        <f t="shared" si="53"/>
        <v/>
      </c>
      <c r="AA20" s="21">
        <f>IF(Z20="",0,VLOOKUP(Z20,Pointage[#All],2,FALSE)*AA$16)</f>
        <v>0</v>
      </c>
      <c r="AB20" s="9"/>
      <c r="AC20" s="21" t="str">
        <f t="shared" si="54"/>
        <v/>
      </c>
      <c r="AD20" s="21">
        <f>IF(AC20="",0,VLOOKUP(AC20,Pointage[#All],2,FALSE)*AD$16)</f>
        <v>0</v>
      </c>
      <c r="AE20" s="9"/>
      <c r="AF20" s="21" t="str">
        <f t="shared" si="55"/>
        <v/>
      </c>
      <c r="AG20" s="21">
        <f>IF(AF20="",0,VLOOKUP(AF20,Pointage[#All],2,FALSE)*AG$16)</f>
        <v>0</v>
      </c>
      <c r="AH20" s="22">
        <f t="shared" si="56"/>
        <v>0</v>
      </c>
      <c r="AI20" s="7"/>
      <c r="AJ20" s="21" t="str">
        <f t="shared" si="57"/>
        <v/>
      </c>
      <c r="AK20" s="21">
        <f>IF(AJ20="",0,VLOOKUP(AJ20,Pointage[#All],2,FALSE)*AK$16)</f>
        <v>0</v>
      </c>
      <c r="AL20" s="9"/>
      <c r="AM20" s="21" t="str">
        <f t="shared" si="58"/>
        <v/>
      </c>
      <c r="AN20" s="21">
        <f>IF(AM20="",0,VLOOKUP(AM20,Pointage[#All],2,FALSE)*AN$16)</f>
        <v>0</v>
      </c>
      <c r="AO20" s="9"/>
      <c r="AP20" s="21" t="str">
        <f t="shared" si="59"/>
        <v/>
      </c>
      <c r="AQ20" s="21">
        <f>IF(AP20="",0,VLOOKUP(AP20,Pointage[#All],2,FALSE)*AQ$16)</f>
        <v>0</v>
      </c>
      <c r="AR20" s="22">
        <f t="shared" si="60"/>
        <v>0</v>
      </c>
      <c r="AS20" s="7"/>
      <c r="AT20" s="21" t="str">
        <f t="shared" si="61"/>
        <v/>
      </c>
      <c r="AU20" s="21">
        <f>IF(AT20="",0,VLOOKUP(AT20,Pointage[#All],2,FALSE)*AU$16)</f>
        <v>0</v>
      </c>
      <c r="AV20" s="9"/>
      <c r="AW20" s="39" t="str">
        <f t="shared" si="62"/>
        <v/>
      </c>
      <c r="AX20" s="39">
        <f>IF(AW20="",0,VLOOKUP(AW20,Pointage[#All],2,FALSE)*AX$16)</f>
        <v>0</v>
      </c>
      <c r="AY20" s="40"/>
      <c r="AZ20" s="39" t="str">
        <f t="shared" si="63"/>
        <v/>
      </c>
      <c r="BA20" s="39">
        <f>IF(AZ20="",0,VLOOKUP(AZ20,Pointage[#All],2,FALSE)*BA$16)</f>
        <v>0</v>
      </c>
      <c r="BB20" s="40"/>
      <c r="BC20" s="39" t="str">
        <f t="shared" si="64"/>
        <v/>
      </c>
      <c r="BD20" s="39">
        <f>IF(BC20="",0,VLOOKUP(BC20,Pointage[#All],2,FALSE)*BD$16)</f>
        <v>0</v>
      </c>
      <c r="BE20" s="41">
        <f t="shared" si="65"/>
        <v>0</v>
      </c>
      <c r="BF20" s="7"/>
      <c r="BG20" s="21" t="str">
        <f t="shared" si="66"/>
        <v/>
      </c>
      <c r="BH20" s="21">
        <f>IF(BG20="",0,VLOOKUP(BG20,Pointage[#All],2,FALSE)*BH$16)</f>
        <v>0</v>
      </c>
      <c r="BI20" s="9"/>
      <c r="BJ20" s="39" t="str">
        <f t="shared" si="67"/>
        <v/>
      </c>
      <c r="BK20" s="39">
        <f>IF(BJ20="",0,VLOOKUP(BJ20,Pointage[#All],2,FALSE)*BK$16)</f>
        <v>0</v>
      </c>
      <c r="BL20" s="40"/>
      <c r="BM20" s="39" t="str">
        <f t="shared" si="68"/>
        <v/>
      </c>
      <c r="BN20" s="39">
        <f>IF(BM20="",0,VLOOKUP(BM20,Pointage[#All],2,FALSE)*BN$16)</f>
        <v>0</v>
      </c>
      <c r="BO20" s="40"/>
      <c r="BP20" s="39" t="str">
        <f t="shared" si="69"/>
        <v/>
      </c>
      <c r="BQ20" s="39">
        <f>IF(BP20="",0,VLOOKUP(BP20,Pointage[#All],2,FALSE)*BQ$16)</f>
        <v>0</v>
      </c>
      <c r="BR20" s="41">
        <f t="shared" si="70"/>
        <v>0</v>
      </c>
      <c r="BS20" s="7"/>
      <c r="BT20" s="21" t="str">
        <f t="shared" si="71"/>
        <v/>
      </c>
      <c r="BU20" s="21">
        <f>IF(BT20="",0,VLOOKUP(BT20,Pointage[#All],2,FALSE)*BU$16)</f>
        <v>0</v>
      </c>
      <c r="BV20" s="9"/>
      <c r="BW20" s="21" t="str">
        <f t="shared" si="72"/>
        <v/>
      </c>
      <c r="BX20" s="21">
        <f>IF(BW20="",0,VLOOKUP(BW20,Pointage[#All],2,FALSE)*BX$16)</f>
        <v>0</v>
      </c>
      <c r="BY20" s="9"/>
      <c r="BZ20" s="21" t="str">
        <f t="shared" ref="BZ20:BZ35" si="76">IF(BY20=0,"",RANK(BY20,BY$18:BY$50,0))</f>
        <v/>
      </c>
      <c r="CA20" s="21">
        <f>IF(BZ20="",0,VLOOKUP(BZ20,Pointage[#All],2,FALSE)*CA$16)</f>
        <v>0</v>
      </c>
      <c r="CB20" s="9"/>
      <c r="CC20" s="21" t="str">
        <f t="shared" si="73"/>
        <v/>
      </c>
      <c r="CD20" s="21">
        <f>IF(CC20="",0,VLOOKUP(CC20,Pointage[#All],2,FALSE)*CD$16)</f>
        <v>0</v>
      </c>
      <c r="CE20" s="22">
        <f t="shared" si="74"/>
        <v>0</v>
      </c>
      <c r="CF20" s="24">
        <f t="shared" si="75"/>
        <v>20</v>
      </c>
    </row>
    <row r="21" spans="1:84" x14ac:dyDescent="0.25">
      <c r="A21" s="7">
        <v>1820</v>
      </c>
      <c r="B21" s="26" t="s">
        <v>71</v>
      </c>
      <c r="C21" s="48" t="s">
        <v>72</v>
      </c>
      <c r="D21" s="48" t="s">
        <v>73</v>
      </c>
      <c r="E21" s="48">
        <f t="shared" si="43"/>
        <v>38</v>
      </c>
      <c r="F21" s="9">
        <f t="shared" si="44"/>
        <v>4</v>
      </c>
      <c r="G21" s="9">
        <f t="shared" si="45"/>
        <v>5</v>
      </c>
      <c r="H21" s="9" t="str">
        <f t="shared" si="46"/>
        <v/>
      </c>
      <c r="I21" s="53">
        <v>57.115000000000002</v>
      </c>
      <c r="J21" s="9">
        <f t="shared" si="47"/>
        <v>4</v>
      </c>
      <c r="K21" s="9">
        <f>IF(J21="",0,VLOOKUP(J21,Pointage[#All],2,FALSE)*K$16)</f>
        <v>12</v>
      </c>
      <c r="L21" s="52">
        <v>60.344000000000001</v>
      </c>
      <c r="M21" s="9">
        <f t="shared" si="48"/>
        <v>3</v>
      </c>
      <c r="N21" s="9">
        <f>IF(M21="",0,VLOOKUP(M21,Pointage[#All],2,FALSE)*N$16)</f>
        <v>16</v>
      </c>
      <c r="O21" s="9"/>
      <c r="P21" s="9" t="str">
        <f t="shared" si="49"/>
        <v/>
      </c>
      <c r="Q21" s="9">
        <f>IF(P21="",0,VLOOKUP(P21,Pointage[#All],2,FALSE)*Q$16)</f>
        <v>0</v>
      </c>
      <c r="R21" s="52">
        <v>61.234999999999999</v>
      </c>
      <c r="S21" s="9">
        <f t="shared" si="50"/>
        <v>5</v>
      </c>
      <c r="T21" s="9">
        <f>IF(S21="",0,VLOOKUP(S21,Pointage[#All],2,FALSE)*T$16)</f>
        <v>10</v>
      </c>
      <c r="U21" s="63">
        <f t="shared" si="51"/>
        <v>38</v>
      </c>
      <c r="V21" s="7"/>
      <c r="W21" s="21" t="str">
        <f t="shared" si="52"/>
        <v/>
      </c>
      <c r="X21" s="21">
        <f>IF(W21="",0,VLOOKUP(W21,Pointage[#All],2,FALSE)*X$16)</f>
        <v>0</v>
      </c>
      <c r="Y21" s="9"/>
      <c r="Z21" s="21" t="str">
        <f t="shared" si="53"/>
        <v/>
      </c>
      <c r="AA21" s="21">
        <f>IF(Z21="",0,VLOOKUP(Z21,Pointage[#All],2,FALSE)*AA$16)</f>
        <v>0</v>
      </c>
      <c r="AB21" s="9"/>
      <c r="AC21" s="21" t="str">
        <f t="shared" si="54"/>
        <v/>
      </c>
      <c r="AD21" s="21">
        <f>IF(AC21="",0,VLOOKUP(AC21,Pointage[#All],2,FALSE)*AD$16)</f>
        <v>0</v>
      </c>
      <c r="AE21" s="9"/>
      <c r="AF21" s="21" t="str">
        <f t="shared" si="55"/>
        <v/>
      </c>
      <c r="AG21" s="21">
        <f>IF(AF21="",0,VLOOKUP(AF21,Pointage[#All],2,FALSE)*AG$16)</f>
        <v>0</v>
      </c>
      <c r="AH21" s="22">
        <f t="shared" si="56"/>
        <v>0</v>
      </c>
      <c r="AI21" s="7"/>
      <c r="AJ21" s="21" t="str">
        <f t="shared" si="57"/>
        <v/>
      </c>
      <c r="AK21" s="21">
        <f>IF(AJ21="",0,VLOOKUP(AJ21,Pointage[#All],2,FALSE)*AK$16)</f>
        <v>0</v>
      </c>
      <c r="AL21" s="9"/>
      <c r="AM21" s="21" t="str">
        <f t="shared" si="58"/>
        <v/>
      </c>
      <c r="AN21" s="21">
        <f>IF(AM21="",0,VLOOKUP(AM21,Pointage[#All],2,FALSE)*AN$16)</f>
        <v>0</v>
      </c>
      <c r="AO21" s="9"/>
      <c r="AP21" s="21" t="str">
        <f t="shared" si="59"/>
        <v/>
      </c>
      <c r="AQ21" s="21">
        <f>IF(AP21="",0,VLOOKUP(AP21,Pointage[#All],2,FALSE)*AQ$16)</f>
        <v>0</v>
      </c>
      <c r="AR21" s="22">
        <f t="shared" si="60"/>
        <v>0</v>
      </c>
      <c r="AS21" s="7"/>
      <c r="AT21" s="21" t="str">
        <f t="shared" si="61"/>
        <v/>
      </c>
      <c r="AU21" s="21">
        <f>IF(AT21="",0,VLOOKUP(AT21,Pointage[#All],2,FALSE)*AU$16)</f>
        <v>0</v>
      </c>
      <c r="AV21" s="9"/>
      <c r="AW21" s="39" t="str">
        <f t="shared" si="62"/>
        <v/>
      </c>
      <c r="AX21" s="39">
        <f>IF(AW21="",0,VLOOKUP(AW21,Pointage[#All],2,FALSE)*AX$16)</f>
        <v>0</v>
      </c>
      <c r="AY21" s="40"/>
      <c r="AZ21" s="39" t="str">
        <f t="shared" si="63"/>
        <v/>
      </c>
      <c r="BA21" s="39">
        <f>IF(AZ21="",0,VLOOKUP(AZ21,Pointage[#All],2,FALSE)*BA$16)</f>
        <v>0</v>
      </c>
      <c r="BB21" s="40"/>
      <c r="BC21" s="39" t="str">
        <f t="shared" si="64"/>
        <v/>
      </c>
      <c r="BD21" s="39">
        <f>IF(BC21="",0,VLOOKUP(BC21,Pointage[#All],2,FALSE)*BD$16)</f>
        <v>0</v>
      </c>
      <c r="BE21" s="41">
        <f t="shared" si="65"/>
        <v>0</v>
      </c>
      <c r="BF21" s="7"/>
      <c r="BG21" s="21" t="str">
        <f t="shared" si="66"/>
        <v/>
      </c>
      <c r="BH21" s="21">
        <f>IF(BG21="",0,VLOOKUP(BG21,Pointage[#All],2,FALSE)*BH$16)</f>
        <v>0</v>
      </c>
      <c r="BI21" s="9"/>
      <c r="BJ21" s="39" t="str">
        <f t="shared" si="67"/>
        <v/>
      </c>
      <c r="BK21" s="39">
        <f>IF(BJ21="",0,VLOOKUP(BJ21,Pointage[#All],2,FALSE)*BK$16)</f>
        <v>0</v>
      </c>
      <c r="BL21" s="40"/>
      <c r="BM21" s="39" t="str">
        <f t="shared" si="68"/>
        <v/>
      </c>
      <c r="BN21" s="39">
        <f>IF(BM21="",0,VLOOKUP(BM21,Pointage[#All],2,FALSE)*BN$16)</f>
        <v>0</v>
      </c>
      <c r="BO21" s="40"/>
      <c r="BP21" s="39" t="str">
        <f t="shared" si="69"/>
        <v/>
      </c>
      <c r="BQ21" s="39">
        <f>IF(BP21="",0,VLOOKUP(BP21,Pointage[#All],2,FALSE)*BQ$16)</f>
        <v>0</v>
      </c>
      <c r="BR21" s="41">
        <f t="shared" si="70"/>
        <v>0</v>
      </c>
      <c r="BS21" s="7"/>
      <c r="BT21" s="21" t="str">
        <f t="shared" si="71"/>
        <v/>
      </c>
      <c r="BU21" s="21">
        <f>IF(BT21="",0,VLOOKUP(BT21,Pointage[#All],2,FALSE)*BU$16)</f>
        <v>0</v>
      </c>
      <c r="BV21" s="9"/>
      <c r="BW21" s="21" t="str">
        <f t="shared" si="72"/>
        <v/>
      </c>
      <c r="BX21" s="21">
        <f>IF(BW21="",0,VLOOKUP(BW21,Pointage[#All],2,FALSE)*BX$16)</f>
        <v>0</v>
      </c>
      <c r="BY21" s="9"/>
      <c r="BZ21" s="21" t="str">
        <f t="shared" si="76"/>
        <v/>
      </c>
      <c r="CA21" s="21">
        <f>IF(BZ21="",0,VLOOKUP(BZ21,Pointage[#All],2,FALSE)*CA$16)</f>
        <v>0</v>
      </c>
      <c r="CB21" s="9"/>
      <c r="CC21" s="21" t="str">
        <f t="shared" si="73"/>
        <v/>
      </c>
      <c r="CD21" s="21">
        <f>IF(CC21="",0,VLOOKUP(CC21,Pointage[#All],2,FALSE)*CD$16)</f>
        <v>0</v>
      </c>
      <c r="CE21" s="22">
        <f t="shared" si="74"/>
        <v>0</v>
      </c>
      <c r="CF21" s="24">
        <f t="shared" si="75"/>
        <v>10</v>
      </c>
    </row>
    <row r="22" spans="1:84" x14ac:dyDescent="0.25">
      <c r="A22" s="7"/>
      <c r="B22" s="26"/>
      <c r="C22" s="48"/>
      <c r="D22" s="48"/>
      <c r="E22" s="20">
        <f t="shared" si="43"/>
        <v>0</v>
      </c>
      <c r="F22" s="21" t="str">
        <f t="shared" si="44"/>
        <v/>
      </c>
      <c r="G22" s="21" t="str">
        <f t="shared" si="45"/>
        <v/>
      </c>
      <c r="H22" s="21" t="str">
        <f t="shared" si="46"/>
        <v/>
      </c>
      <c r="I22" s="7"/>
      <c r="J22" s="21" t="str">
        <f t="shared" si="47"/>
        <v/>
      </c>
      <c r="K22" s="21">
        <f>IF(J22="",0,VLOOKUP(J22,Pointage[#All],2,FALSE)*K$16)</f>
        <v>0</v>
      </c>
      <c r="L22" s="9"/>
      <c r="M22" s="21" t="str">
        <f t="shared" si="48"/>
        <v/>
      </c>
      <c r="N22" s="21">
        <f>IF(M22="",0,VLOOKUP(M22,Pointage[#All],2,FALSE)*N$16)</f>
        <v>0</v>
      </c>
      <c r="O22" s="9"/>
      <c r="P22" s="21" t="str">
        <f t="shared" si="49"/>
        <v/>
      </c>
      <c r="Q22" s="21">
        <f>IF(P22="",0,VLOOKUP(P22,Pointage[#All],2,FALSE)*Q$16)</f>
        <v>0</v>
      </c>
      <c r="R22" s="9"/>
      <c r="S22" s="21" t="str">
        <f t="shared" si="50"/>
        <v/>
      </c>
      <c r="T22" s="21">
        <f>IF(S22="",0,VLOOKUP(S22,Pointage[#All],2,FALSE)*T$16)</f>
        <v>0</v>
      </c>
      <c r="U22" s="22">
        <f t="shared" si="51"/>
        <v>0</v>
      </c>
      <c r="V22" s="7"/>
      <c r="W22" s="21" t="str">
        <f t="shared" ref="W22:W29" si="77">IF(V22=0,"",RANK(V22,V$18:V$50,0))</f>
        <v/>
      </c>
      <c r="X22" s="21">
        <f>IF(W22="",0,VLOOKUP(W22,Pointage[#All],2,FALSE)*X$16)</f>
        <v>0</v>
      </c>
      <c r="Y22" s="9"/>
      <c r="Z22" s="21" t="str">
        <f t="shared" ref="Z22:Z29" si="78">IF(Y22=0,"",RANK(Y22,Y$18:Y$50,0))</f>
        <v/>
      </c>
      <c r="AA22" s="21">
        <f>IF(Z22="",0,VLOOKUP(Z22,Pointage[#All],2,FALSE)*AA$16)</f>
        <v>0</v>
      </c>
      <c r="AB22" s="9"/>
      <c r="AC22" s="21" t="str">
        <f t="shared" ref="AC22:AC29" si="79">IF(AB22=0,"",RANK(AB22,AB$18:AB$50,0))</f>
        <v/>
      </c>
      <c r="AD22" s="21">
        <f>IF(AC22="",0,VLOOKUP(AC22,Pointage[#All],2,FALSE)*AD$16)</f>
        <v>0</v>
      </c>
      <c r="AE22" s="9"/>
      <c r="AF22" s="21" t="str">
        <f t="shared" ref="AF22:AF29" si="80">IF(AE22=0,"",RANK(AE22,AE$4:AE$96,0))</f>
        <v/>
      </c>
      <c r="AG22" s="21">
        <f>IF(AF22="",0,VLOOKUP(AF22,Pointage[#All],2,FALSE)*AG$16)</f>
        <v>0</v>
      </c>
      <c r="AH22" s="22">
        <f t="shared" ref="AH22:AH29" si="81">IF(X22="","",X22+AA22+AG22)</f>
        <v>0</v>
      </c>
      <c r="AI22" s="7"/>
      <c r="AJ22" s="21" t="str">
        <f t="shared" si="57"/>
        <v/>
      </c>
      <c r="AK22" s="21">
        <f>IF(AJ22="",0,VLOOKUP(AJ22,Pointage[#All],2,FALSE)*AK$16)</f>
        <v>0</v>
      </c>
      <c r="AL22" s="9"/>
      <c r="AM22" s="21" t="str">
        <f t="shared" si="58"/>
        <v/>
      </c>
      <c r="AN22" s="21">
        <f>IF(AM22="",0,VLOOKUP(AM22,Pointage[#All],2,FALSE)*AN$16)</f>
        <v>0</v>
      </c>
      <c r="AO22" s="9"/>
      <c r="AP22" s="21" t="str">
        <f t="shared" si="59"/>
        <v/>
      </c>
      <c r="AQ22" s="21">
        <f>IF(AP22="",0,VLOOKUP(AP22,Pointage[#All],2,FALSE)*AQ$16)</f>
        <v>0</v>
      </c>
      <c r="AR22" s="22">
        <f t="shared" si="60"/>
        <v>0</v>
      </c>
      <c r="AS22" s="7"/>
      <c r="AT22" s="21" t="str">
        <f t="shared" si="61"/>
        <v/>
      </c>
      <c r="AU22" s="33">
        <f>IF(AT22="",0,VLOOKUP(AT22,Pointage[#All],2,FALSE)*AU$16)</f>
        <v>0</v>
      </c>
      <c r="AV22" s="9"/>
      <c r="AW22" s="39" t="str">
        <f t="shared" si="62"/>
        <v/>
      </c>
      <c r="AX22" s="39">
        <f>IF(AW22="",0,VLOOKUP(AW22,Pointage[#All],2,FALSE)*AX$16)</f>
        <v>0</v>
      </c>
      <c r="AY22" s="40"/>
      <c r="AZ22" s="39" t="str">
        <f t="shared" si="63"/>
        <v/>
      </c>
      <c r="BA22" s="39">
        <f>IF(AZ22="",0,VLOOKUP(AZ22,Pointage[#All],2,FALSE)*BA$16)</f>
        <v>0</v>
      </c>
      <c r="BB22" s="40"/>
      <c r="BC22" s="39" t="str">
        <f t="shared" si="64"/>
        <v/>
      </c>
      <c r="BD22" s="39">
        <f>IF(BC22="",0,VLOOKUP(BC22,Pointage[#All],2,FALSE)*BD$16)</f>
        <v>0</v>
      </c>
      <c r="BE22" s="41">
        <f t="shared" si="65"/>
        <v>0</v>
      </c>
      <c r="BF22" s="7"/>
      <c r="BG22" s="21" t="str">
        <f t="shared" si="66"/>
        <v/>
      </c>
      <c r="BH22" s="33">
        <f>IF(BG22="",0,VLOOKUP(BG22,Pointage[#All],2,FALSE)*BH$16)</f>
        <v>0</v>
      </c>
      <c r="BI22" s="9"/>
      <c r="BJ22" s="39" t="str">
        <f t="shared" si="67"/>
        <v/>
      </c>
      <c r="BK22" s="39">
        <f>IF(BJ22="",0,VLOOKUP(BJ22,Pointage[#All],2,FALSE)*BK$16)</f>
        <v>0</v>
      </c>
      <c r="BL22" s="40"/>
      <c r="BM22" s="39" t="str">
        <f t="shared" si="68"/>
        <v/>
      </c>
      <c r="BN22" s="39">
        <f>IF(BM22="",0,VLOOKUP(BM22,Pointage[#All],2,FALSE)*BN$16)</f>
        <v>0</v>
      </c>
      <c r="BO22" s="40"/>
      <c r="BP22" s="39" t="str">
        <f t="shared" si="69"/>
        <v/>
      </c>
      <c r="BQ22" s="39">
        <f>IF(BP22="",0,VLOOKUP(BP22,Pointage[#All],2,FALSE)*BQ$16)</f>
        <v>0</v>
      </c>
      <c r="BR22" s="41">
        <f t="shared" si="70"/>
        <v>0</v>
      </c>
      <c r="BS22" s="7"/>
      <c r="BT22" s="21" t="str">
        <f t="shared" si="71"/>
        <v/>
      </c>
      <c r="BU22" s="21">
        <f>IF(BT22="",0,VLOOKUP(BT22,Pointage[#All],2,FALSE)*BU$16)</f>
        <v>0</v>
      </c>
      <c r="BV22" s="9"/>
      <c r="BW22" s="21" t="str">
        <f t="shared" si="72"/>
        <v/>
      </c>
      <c r="BX22" s="21">
        <f>IF(BW22="",0,VLOOKUP(BW22,Pointage[#All],2,FALSE)*BX$16)</f>
        <v>0</v>
      </c>
      <c r="BY22" s="9"/>
      <c r="BZ22" s="21" t="str">
        <f t="shared" si="76"/>
        <v/>
      </c>
      <c r="CA22" s="21">
        <f>IF(BZ22="",0,VLOOKUP(BZ22,Pointage[#All],2,FALSE)*CA$16)</f>
        <v>0</v>
      </c>
      <c r="CB22" s="9"/>
      <c r="CC22" s="21" t="str">
        <f t="shared" si="73"/>
        <v/>
      </c>
      <c r="CD22" s="21">
        <f>IF(CC22="",0,VLOOKUP(CC22,Pointage[#All],2,FALSE)*CD$16)</f>
        <v>0</v>
      </c>
      <c r="CE22" s="22">
        <f t="shared" si="74"/>
        <v>0</v>
      </c>
      <c r="CF22" s="24">
        <f t="shared" si="75"/>
        <v>0</v>
      </c>
    </row>
    <row r="23" spans="1:84" x14ac:dyDescent="0.25">
      <c r="A23" s="7"/>
      <c r="B23" s="26"/>
      <c r="C23" s="48"/>
      <c r="D23" s="48"/>
      <c r="E23" s="20">
        <f t="shared" si="43"/>
        <v>0</v>
      </c>
      <c r="F23" s="21" t="str">
        <f t="shared" si="44"/>
        <v/>
      </c>
      <c r="G23" s="21" t="str">
        <f t="shared" si="45"/>
        <v/>
      </c>
      <c r="H23" s="21" t="str">
        <f t="shared" si="46"/>
        <v/>
      </c>
      <c r="I23" s="7"/>
      <c r="J23" s="21" t="str">
        <f t="shared" si="47"/>
        <v/>
      </c>
      <c r="K23" s="21">
        <f>IF(J23="",0,VLOOKUP(J23,Pointage[#All],2,FALSE)*K$16)</f>
        <v>0</v>
      </c>
      <c r="L23" s="9"/>
      <c r="M23" s="21" t="str">
        <f t="shared" ref="M23:M35" si="82">IF(L23=0,"",RANK(L23,L$18:L$50,0))</f>
        <v/>
      </c>
      <c r="N23" s="21">
        <f>IF(M23="",0,VLOOKUP(M23,Pointage[#All],2,FALSE)*N$16)</f>
        <v>0</v>
      </c>
      <c r="O23" s="9"/>
      <c r="P23" s="21" t="str">
        <f t="shared" ref="P23:P35" si="83">IF(O23=0,"",RANK(O23,O$18:O$50,0))</f>
        <v/>
      </c>
      <c r="Q23" s="21">
        <f>IF(P23="",0,VLOOKUP(P23,Pointage[#All],2,FALSE)*Q$16)</f>
        <v>0</v>
      </c>
      <c r="R23" s="9"/>
      <c r="S23" s="21" t="str">
        <f t="shared" ref="S23:S35" si="84">IF(R23=0,"",RANK(R23,R$4:R$96,0))</f>
        <v/>
      </c>
      <c r="T23" s="21">
        <f>IF(S23="",0,VLOOKUP(S23,Pointage[#All],2,FALSE)*T$16)</f>
        <v>0</v>
      </c>
      <c r="U23" s="22">
        <f t="shared" ref="U23:U35" si="85">IF(K23="","",K23+N23+T23)</f>
        <v>0</v>
      </c>
      <c r="V23" s="7"/>
      <c r="W23" s="21" t="str">
        <f t="shared" si="77"/>
        <v/>
      </c>
      <c r="X23" s="21">
        <f>IF(W23="",0,VLOOKUP(W23,Pointage[#All],2,FALSE)*X$16)</f>
        <v>0</v>
      </c>
      <c r="Y23" s="9"/>
      <c r="Z23" s="21" t="str">
        <f t="shared" si="78"/>
        <v/>
      </c>
      <c r="AA23" s="21">
        <f>IF(Z23="",0,VLOOKUP(Z23,Pointage[#All],2,FALSE)*AA$16)</f>
        <v>0</v>
      </c>
      <c r="AB23" s="9"/>
      <c r="AC23" s="21" t="str">
        <f t="shared" si="79"/>
        <v/>
      </c>
      <c r="AD23" s="21">
        <f>IF(AC23="",0,VLOOKUP(AC23,Pointage[#All],2,FALSE)*AD$16)</f>
        <v>0</v>
      </c>
      <c r="AE23" s="9"/>
      <c r="AF23" s="21" t="str">
        <f t="shared" si="80"/>
        <v/>
      </c>
      <c r="AG23" s="21">
        <f>IF(AF23="",0,VLOOKUP(AF23,Pointage[#All],2,FALSE)*AG$16)</f>
        <v>0</v>
      </c>
      <c r="AH23" s="22">
        <f t="shared" si="81"/>
        <v>0</v>
      </c>
      <c r="AI23" s="7"/>
      <c r="AJ23" s="21" t="str">
        <f t="shared" si="57"/>
        <v/>
      </c>
      <c r="AK23" s="21">
        <f>IF(AJ23="",0,VLOOKUP(AJ23,Pointage[#All],2,FALSE)*AK$16)</f>
        <v>0</v>
      </c>
      <c r="AL23" s="9"/>
      <c r="AM23" s="21" t="str">
        <f t="shared" si="58"/>
        <v/>
      </c>
      <c r="AN23" s="21">
        <f>IF(AM23="",0,VLOOKUP(AM23,Pointage[#All],2,FALSE)*AN$16)</f>
        <v>0</v>
      </c>
      <c r="AO23" s="9"/>
      <c r="AP23" s="21" t="str">
        <f t="shared" si="59"/>
        <v/>
      </c>
      <c r="AQ23" s="21">
        <f>IF(AP23="",0,VLOOKUP(AP23,Pointage[#All],2,FALSE)*AQ$16)</f>
        <v>0</v>
      </c>
      <c r="AR23" s="22">
        <f t="shared" si="60"/>
        <v>0</v>
      </c>
      <c r="AS23" s="7"/>
      <c r="AT23" s="21" t="str">
        <f t="shared" si="61"/>
        <v/>
      </c>
      <c r="AU23" s="21">
        <f>IF(AT23="",0,VLOOKUP(AT23,Pointage[#All],2,FALSE)*AU$16)</f>
        <v>0</v>
      </c>
      <c r="AV23" s="9"/>
      <c r="AW23" s="39" t="str">
        <f t="shared" si="62"/>
        <v/>
      </c>
      <c r="AX23" s="39">
        <f>IF(AW23="",0,VLOOKUP(AW23,Pointage[#All],2,FALSE)*AX$16)</f>
        <v>0</v>
      </c>
      <c r="AY23" s="40"/>
      <c r="AZ23" s="39" t="str">
        <f t="shared" si="63"/>
        <v/>
      </c>
      <c r="BA23" s="39">
        <f>IF(AZ23="",0,VLOOKUP(AZ23,Pointage[#All],2,FALSE)*BA$16)</f>
        <v>0</v>
      </c>
      <c r="BB23" s="40"/>
      <c r="BC23" s="39" t="str">
        <f t="shared" si="64"/>
        <v/>
      </c>
      <c r="BD23" s="39">
        <f>IF(BC23="",0,VLOOKUP(BC23,Pointage[#All],2,FALSE)*BD$16)</f>
        <v>0</v>
      </c>
      <c r="BE23" s="41">
        <f t="shared" si="65"/>
        <v>0</v>
      </c>
      <c r="BF23" s="7"/>
      <c r="BG23" s="21" t="str">
        <f t="shared" si="66"/>
        <v/>
      </c>
      <c r="BH23" s="21">
        <f>IF(BG23="",0,VLOOKUP(BG23,Pointage[#All],2,FALSE)*BH$16)</f>
        <v>0</v>
      </c>
      <c r="BI23" s="9"/>
      <c r="BJ23" s="39" t="str">
        <f t="shared" si="67"/>
        <v/>
      </c>
      <c r="BK23" s="39">
        <f>IF(BJ23="",0,VLOOKUP(BJ23,Pointage[#All],2,FALSE)*BK$16)</f>
        <v>0</v>
      </c>
      <c r="BL23" s="40"/>
      <c r="BM23" s="39" t="str">
        <f t="shared" si="68"/>
        <v/>
      </c>
      <c r="BN23" s="39">
        <f>IF(BM23="",0,VLOOKUP(BM23,Pointage[#All],2,FALSE)*BN$16)</f>
        <v>0</v>
      </c>
      <c r="BO23" s="40"/>
      <c r="BP23" s="39" t="str">
        <f t="shared" si="69"/>
        <v/>
      </c>
      <c r="BQ23" s="39">
        <f>IF(BP23="",0,VLOOKUP(BP23,Pointage[#All],2,FALSE)*BQ$16)</f>
        <v>0</v>
      </c>
      <c r="BR23" s="41">
        <f t="shared" si="70"/>
        <v>0</v>
      </c>
      <c r="BS23" s="7"/>
      <c r="BT23" s="21" t="str">
        <f t="shared" si="71"/>
        <v/>
      </c>
      <c r="BU23" s="21">
        <f>IF(BT23="",0,VLOOKUP(BT23,Pointage[#All],2,FALSE)*BU$16)</f>
        <v>0</v>
      </c>
      <c r="BV23" s="9"/>
      <c r="BW23" s="21" t="str">
        <f t="shared" si="72"/>
        <v/>
      </c>
      <c r="BX23" s="21">
        <f>IF(BW23="",0,VLOOKUP(BW23,Pointage[#All],2,FALSE)*BX$16)</f>
        <v>0</v>
      </c>
      <c r="BY23" s="9"/>
      <c r="BZ23" s="21" t="str">
        <f t="shared" si="76"/>
        <v/>
      </c>
      <c r="CA23" s="21">
        <f>IF(BZ23="",0,VLOOKUP(BZ23,Pointage[#All],2,FALSE)*CA$16)</f>
        <v>0</v>
      </c>
      <c r="CB23" s="9"/>
      <c r="CC23" s="21" t="str">
        <f t="shared" si="73"/>
        <v/>
      </c>
      <c r="CD23" s="21">
        <f>IF(CC23="",0,VLOOKUP(CC23,Pointage[#All],2,FALSE)*CD$16)</f>
        <v>0</v>
      </c>
      <c r="CE23" s="22">
        <f t="shared" si="74"/>
        <v>0</v>
      </c>
      <c r="CF23" s="24">
        <f t="shared" si="75"/>
        <v>0</v>
      </c>
    </row>
    <row r="24" spans="1:84" x14ac:dyDescent="0.25">
      <c r="A24" s="7"/>
      <c r="B24" s="26"/>
      <c r="C24" s="48"/>
      <c r="D24" s="48"/>
      <c r="E24" s="20">
        <f t="shared" si="43"/>
        <v>0</v>
      </c>
      <c r="F24" s="21" t="str">
        <f t="shared" si="44"/>
        <v/>
      </c>
      <c r="G24" s="21" t="str">
        <f t="shared" si="45"/>
        <v/>
      </c>
      <c r="H24" s="21" t="str">
        <f t="shared" si="46"/>
        <v/>
      </c>
      <c r="I24" s="7"/>
      <c r="J24" s="21" t="str">
        <f t="shared" si="47"/>
        <v/>
      </c>
      <c r="K24" s="21">
        <f>IF(J24="",0,VLOOKUP(J24,Pointage[#All],2,FALSE)*K$16)</f>
        <v>0</v>
      </c>
      <c r="L24" s="9"/>
      <c r="M24" s="21" t="str">
        <f t="shared" si="82"/>
        <v/>
      </c>
      <c r="N24" s="21">
        <f>IF(M24="",0,VLOOKUP(M24,Pointage[#All],2,FALSE)*N$16)</f>
        <v>0</v>
      </c>
      <c r="O24" s="9"/>
      <c r="P24" s="21" t="str">
        <f t="shared" si="83"/>
        <v/>
      </c>
      <c r="Q24" s="21">
        <f>IF(P24="",0,VLOOKUP(P24,Pointage[#All],2,FALSE)*Q$16)</f>
        <v>0</v>
      </c>
      <c r="R24" s="9"/>
      <c r="S24" s="21" t="str">
        <f t="shared" si="84"/>
        <v/>
      </c>
      <c r="T24" s="21">
        <f>IF(S24="",0,VLOOKUP(S24,Pointage[#All],2,FALSE)*T$16)</f>
        <v>0</v>
      </c>
      <c r="U24" s="22">
        <f t="shared" si="85"/>
        <v>0</v>
      </c>
      <c r="V24" s="7"/>
      <c r="W24" s="21" t="str">
        <f t="shared" si="77"/>
        <v/>
      </c>
      <c r="X24" s="21">
        <f>IF(W24="",0,VLOOKUP(W24,Pointage[#All],2,FALSE)*X$16)</f>
        <v>0</v>
      </c>
      <c r="Y24" s="9"/>
      <c r="Z24" s="21" t="str">
        <f t="shared" si="78"/>
        <v/>
      </c>
      <c r="AA24" s="21">
        <f>IF(Z24="",0,VLOOKUP(Z24,Pointage[#All],2,FALSE)*AA$16)</f>
        <v>0</v>
      </c>
      <c r="AB24" s="9"/>
      <c r="AC24" s="21" t="str">
        <f t="shared" si="79"/>
        <v/>
      </c>
      <c r="AD24" s="21">
        <f>IF(AC24="",0,VLOOKUP(AC24,Pointage[#All],2,FALSE)*AD$16)</f>
        <v>0</v>
      </c>
      <c r="AE24" s="9"/>
      <c r="AF24" s="21" t="str">
        <f t="shared" si="80"/>
        <v/>
      </c>
      <c r="AG24" s="21">
        <f>IF(AF24="",0,VLOOKUP(AF24,Pointage[#All],2,FALSE)*AG$16)</f>
        <v>0</v>
      </c>
      <c r="AH24" s="22">
        <f t="shared" si="81"/>
        <v>0</v>
      </c>
      <c r="AI24" s="7"/>
      <c r="AJ24" s="21" t="str">
        <f t="shared" si="57"/>
        <v/>
      </c>
      <c r="AK24" s="21">
        <f>IF(AJ24="",0,VLOOKUP(AJ24,Pointage[#All],2,FALSE)*AK$16)</f>
        <v>0</v>
      </c>
      <c r="AL24" s="9"/>
      <c r="AM24" s="21" t="str">
        <f t="shared" si="58"/>
        <v/>
      </c>
      <c r="AN24" s="21">
        <f>IF(AM24="",0,VLOOKUP(AM24,Pointage[#All],2,FALSE)*AN$16)</f>
        <v>0</v>
      </c>
      <c r="AO24" s="9"/>
      <c r="AP24" s="21" t="str">
        <f t="shared" si="59"/>
        <v/>
      </c>
      <c r="AQ24" s="21">
        <f>IF(AP24="",0,VLOOKUP(AP24,Pointage[#All],2,FALSE)*AQ$16)</f>
        <v>0</v>
      </c>
      <c r="AR24" s="22">
        <f t="shared" si="60"/>
        <v>0</v>
      </c>
      <c r="AS24" s="7"/>
      <c r="AT24" s="21" t="str">
        <f t="shared" si="61"/>
        <v/>
      </c>
      <c r="AU24" s="33">
        <f>IF(AT24="",0,VLOOKUP(AT24,Pointage[#All],2,FALSE)*AU$16)</f>
        <v>0</v>
      </c>
      <c r="AV24" s="9"/>
      <c r="AW24" s="39" t="str">
        <f t="shared" si="62"/>
        <v/>
      </c>
      <c r="AX24" s="39">
        <f>IF(AW24="",0,VLOOKUP(AW24,Pointage[#All],2,FALSE)*AX$16)</f>
        <v>0</v>
      </c>
      <c r="AY24" s="40"/>
      <c r="AZ24" s="39" t="str">
        <f t="shared" si="63"/>
        <v/>
      </c>
      <c r="BA24" s="39">
        <f>IF(AZ24="",0,VLOOKUP(AZ24,Pointage[#All],2,FALSE)*BA$16)</f>
        <v>0</v>
      </c>
      <c r="BB24" s="40"/>
      <c r="BC24" s="39" t="str">
        <f t="shared" si="64"/>
        <v/>
      </c>
      <c r="BD24" s="39">
        <f>IF(BC24="",0,VLOOKUP(BC24,Pointage[#All],2,FALSE)*BD$16)</f>
        <v>0</v>
      </c>
      <c r="BE24" s="41">
        <f t="shared" si="65"/>
        <v>0</v>
      </c>
      <c r="BF24" s="7"/>
      <c r="BG24" s="21" t="str">
        <f t="shared" si="66"/>
        <v/>
      </c>
      <c r="BH24" s="33">
        <f>IF(BG24="",0,VLOOKUP(BG24,Pointage[#All],2,FALSE)*BH$16)</f>
        <v>0</v>
      </c>
      <c r="BI24" s="9"/>
      <c r="BJ24" s="39" t="str">
        <f t="shared" si="67"/>
        <v/>
      </c>
      <c r="BK24" s="39">
        <f>IF(BJ24="",0,VLOOKUP(BJ24,Pointage[#All],2,FALSE)*BK$16)</f>
        <v>0</v>
      </c>
      <c r="BL24" s="40"/>
      <c r="BM24" s="39" t="str">
        <f t="shared" si="68"/>
        <v/>
      </c>
      <c r="BN24" s="39">
        <f>IF(BM24="",0,VLOOKUP(BM24,Pointage[#All],2,FALSE)*BN$16)</f>
        <v>0</v>
      </c>
      <c r="BO24" s="40"/>
      <c r="BP24" s="39" t="str">
        <f t="shared" si="69"/>
        <v/>
      </c>
      <c r="BQ24" s="39">
        <f>IF(BP24="",0,VLOOKUP(BP24,Pointage[#All],2,FALSE)*BQ$16)</f>
        <v>0</v>
      </c>
      <c r="BR24" s="41">
        <f t="shared" si="70"/>
        <v>0</v>
      </c>
      <c r="BS24" s="7"/>
      <c r="BT24" s="21" t="str">
        <f t="shared" si="71"/>
        <v/>
      </c>
      <c r="BU24" s="21">
        <f>IF(BT24="",0,VLOOKUP(BT24,Pointage[#All],2,FALSE)*BU$16)</f>
        <v>0</v>
      </c>
      <c r="BV24" s="9"/>
      <c r="BW24" s="21" t="str">
        <f t="shared" si="72"/>
        <v/>
      </c>
      <c r="BX24" s="21">
        <f>IF(BW24="",0,VLOOKUP(BW24,Pointage[#All],2,FALSE)*BX$16)</f>
        <v>0</v>
      </c>
      <c r="BY24" s="9"/>
      <c r="BZ24" s="21" t="str">
        <f t="shared" si="76"/>
        <v/>
      </c>
      <c r="CA24" s="21">
        <f>IF(BZ24="",0,VLOOKUP(BZ24,Pointage[#All],2,FALSE)*CA$16)</f>
        <v>0</v>
      </c>
      <c r="CB24" s="9"/>
      <c r="CC24" s="21" t="str">
        <f t="shared" si="73"/>
        <v/>
      </c>
      <c r="CD24" s="21">
        <f>IF(CC24="",0,VLOOKUP(CC24,Pointage[#All],2,FALSE)*CD$16)</f>
        <v>0</v>
      </c>
      <c r="CE24" s="22">
        <f t="shared" si="74"/>
        <v>0</v>
      </c>
      <c r="CF24" s="24">
        <f t="shared" si="75"/>
        <v>0</v>
      </c>
    </row>
    <row r="25" spans="1:84" x14ac:dyDescent="0.25">
      <c r="A25" s="7"/>
      <c r="B25" s="26"/>
      <c r="C25" s="48"/>
      <c r="D25" s="48"/>
      <c r="E25" s="20">
        <f t="shared" si="43"/>
        <v>0</v>
      </c>
      <c r="F25" s="21" t="str">
        <f t="shared" si="44"/>
        <v/>
      </c>
      <c r="G25" s="21" t="str">
        <f t="shared" si="45"/>
        <v/>
      </c>
      <c r="H25" s="21" t="str">
        <f t="shared" si="46"/>
        <v/>
      </c>
      <c r="I25" s="7"/>
      <c r="J25" s="21" t="str">
        <f t="shared" si="47"/>
        <v/>
      </c>
      <c r="K25" s="21">
        <f>IF(J25="",0,VLOOKUP(J25,Pointage[#All],2,FALSE)*K$16)</f>
        <v>0</v>
      </c>
      <c r="L25" s="9"/>
      <c r="M25" s="21" t="str">
        <f t="shared" si="82"/>
        <v/>
      </c>
      <c r="N25" s="21">
        <f>IF(M25="",0,VLOOKUP(M25,Pointage[#All],2,FALSE)*N$16)</f>
        <v>0</v>
      </c>
      <c r="O25" s="9"/>
      <c r="P25" s="21" t="str">
        <f t="shared" si="83"/>
        <v/>
      </c>
      <c r="Q25" s="21">
        <f>IF(P25="",0,VLOOKUP(P25,Pointage[#All],2,FALSE)*Q$16)</f>
        <v>0</v>
      </c>
      <c r="R25" s="9"/>
      <c r="S25" s="21" t="str">
        <f t="shared" si="84"/>
        <v/>
      </c>
      <c r="T25" s="21">
        <f>IF(S25="",0,VLOOKUP(S25,Pointage[#All],2,FALSE)*T$16)</f>
        <v>0</v>
      </c>
      <c r="U25" s="22">
        <f t="shared" si="85"/>
        <v>0</v>
      </c>
      <c r="V25" s="7"/>
      <c r="W25" s="21" t="str">
        <f t="shared" si="77"/>
        <v/>
      </c>
      <c r="X25" s="21">
        <f>IF(W25="",0,VLOOKUP(W25,Pointage[#All],2,FALSE)*X$16)</f>
        <v>0</v>
      </c>
      <c r="Y25" s="9"/>
      <c r="Z25" s="21" t="str">
        <f t="shared" si="78"/>
        <v/>
      </c>
      <c r="AA25" s="21">
        <f>IF(Z25="",0,VLOOKUP(Z25,Pointage[#All],2,FALSE)*AA$16)</f>
        <v>0</v>
      </c>
      <c r="AB25" s="9"/>
      <c r="AC25" s="21" t="str">
        <f t="shared" si="79"/>
        <v/>
      </c>
      <c r="AD25" s="21">
        <f>IF(AC25="",0,VLOOKUP(AC25,Pointage[#All],2,FALSE)*AD$16)</f>
        <v>0</v>
      </c>
      <c r="AE25" s="9"/>
      <c r="AF25" s="21" t="str">
        <f t="shared" si="80"/>
        <v/>
      </c>
      <c r="AG25" s="21">
        <f>IF(AF25="",0,VLOOKUP(AF25,Pointage[#All],2,FALSE)*AG$16)</f>
        <v>0</v>
      </c>
      <c r="AH25" s="22">
        <f t="shared" si="81"/>
        <v>0</v>
      </c>
      <c r="AI25" s="7"/>
      <c r="AJ25" s="21" t="str">
        <f t="shared" si="57"/>
        <v/>
      </c>
      <c r="AK25" s="21">
        <f>IF(AJ25="",0,VLOOKUP(AJ25,Pointage[#All],2,FALSE)*AK$16)</f>
        <v>0</v>
      </c>
      <c r="AL25" s="9"/>
      <c r="AM25" s="21" t="str">
        <f t="shared" si="58"/>
        <v/>
      </c>
      <c r="AN25" s="21">
        <f>IF(AM25="",0,VLOOKUP(AM25,Pointage[#All],2,FALSE)*AN$16)</f>
        <v>0</v>
      </c>
      <c r="AO25" s="9"/>
      <c r="AP25" s="21" t="str">
        <f t="shared" si="59"/>
        <v/>
      </c>
      <c r="AQ25" s="21">
        <f>IF(AP25="",0,VLOOKUP(AP25,Pointage[#All],2,FALSE)*AQ$16)</f>
        <v>0</v>
      </c>
      <c r="AR25" s="22">
        <f t="shared" si="60"/>
        <v>0</v>
      </c>
      <c r="AS25" s="7"/>
      <c r="AT25" s="21" t="str">
        <f t="shared" si="61"/>
        <v/>
      </c>
      <c r="AU25" s="21">
        <f>IF(AT25="",0,VLOOKUP(AT25,Pointage[#All],2,FALSE)*AU$16)</f>
        <v>0</v>
      </c>
      <c r="AV25" s="9"/>
      <c r="AW25" s="39" t="str">
        <f t="shared" si="62"/>
        <v/>
      </c>
      <c r="AX25" s="39">
        <f>IF(AW25="",0,VLOOKUP(AW25,Pointage[#All],2,FALSE)*AX$16)</f>
        <v>0</v>
      </c>
      <c r="AY25" s="40"/>
      <c r="AZ25" s="39" t="str">
        <f t="shared" si="63"/>
        <v/>
      </c>
      <c r="BA25" s="39">
        <f>IF(AZ25="",0,VLOOKUP(AZ25,Pointage[#All],2,FALSE)*BA$16)</f>
        <v>0</v>
      </c>
      <c r="BB25" s="40"/>
      <c r="BC25" s="39" t="str">
        <f t="shared" si="64"/>
        <v/>
      </c>
      <c r="BD25" s="39">
        <f>IF(BC25="",0,VLOOKUP(BC25,Pointage[#All],2,FALSE)*BD$16)</f>
        <v>0</v>
      </c>
      <c r="BE25" s="41">
        <f t="shared" si="65"/>
        <v>0</v>
      </c>
      <c r="BF25" s="7"/>
      <c r="BG25" s="21" t="str">
        <f t="shared" si="66"/>
        <v/>
      </c>
      <c r="BH25" s="21">
        <f>IF(BG25="",0,VLOOKUP(BG25,Pointage[#All],2,FALSE)*BH$16)</f>
        <v>0</v>
      </c>
      <c r="BI25" s="9"/>
      <c r="BJ25" s="39" t="str">
        <f t="shared" si="67"/>
        <v/>
      </c>
      <c r="BK25" s="39">
        <f>IF(BJ25="",0,VLOOKUP(BJ25,Pointage[#All],2,FALSE)*BK$16)</f>
        <v>0</v>
      </c>
      <c r="BL25" s="40"/>
      <c r="BM25" s="39" t="str">
        <f t="shared" si="68"/>
        <v/>
      </c>
      <c r="BN25" s="39">
        <f>IF(BM25="",0,VLOOKUP(BM25,Pointage[#All],2,FALSE)*BN$16)</f>
        <v>0</v>
      </c>
      <c r="BO25" s="40"/>
      <c r="BP25" s="39" t="str">
        <f t="shared" si="69"/>
        <v/>
      </c>
      <c r="BQ25" s="39">
        <f>IF(BP25="",0,VLOOKUP(BP25,Pointage[#All],2,FALSE)*BQ$16)</f>
        <v>0</v>
      </c>
      <c r="BR25" s="41">
        <f t="shared" si="70"/>
        <v>0</v>
      </c>
      <c r="BS25" s="7"/>
      <c r="BT25" s="21" t="str">
        <f t="shared" si="71"/>
        <v/>
      </c>
      <c r="BU25" s="21">
        <f>IF(BT25="",0,VLOOKUP(BT25,Pointage[#All],2,FALSE)*BU$16)</f>
        <v>0</v>
      </c>
      <c r="BV25" s="9"/>
      <c r="BW25" s="21" t="str">
        <f t="shared" si="72"/>
        <v/>
      </c>
      <c r="BX25" s="21">
        <f>IF(BW25="",0,VLOOKUP(BW25,Pointage[#All],2,FALSE)*BX$16)</f>
        <v>0</v>
      </c>
      <c r="BY25" s="9"/>
      <c r="BZ25" s="21" t="str">
        <f t="shared" si="76"/>
        <v/>
      </c>
      <c r="CA25" s="21">
        <f>IF(BZ25="",0,VLOOKUP(BZ25,Pointage[#All],2,FALSE)*CA$16)</f>
        <v>0</v>
      </c>
      <c r="CB25" s="9"/>
      <c r="CC25" s="21" t="str">
        <f t="shared" si="73"/>
        <v/>
      </c>
      <c r="CD25" s="21">
        <f>IF(CC25="",0,VLOOKUP(CC25,Pointage[#All],2,FALSE)*CD$16)</f>
        <v>0</v>
      </c>
      <c r="CE25" s="22">
        <f t="shared" si="74"/>
        <v>0</v>
      </c>
      <c r="CF25" s="24">
        <f t="shared" si="75"/>
        <v>0</v>
      </c>
    </row>
    <row r="26" spans="1:84" x14ac:dyDescent="0.25">
      <c r="A26" s="7"/>
      <c r="B26" s="26"/>
      <c r="C26" s="48"/>
      <c r="D26" s="48"/>
      <c r="E26" s="20">
        <f t="shared" si="43"/>
        <v>0</v>
      </c>
      <c r="F26" s="21" t="str">
        <f t="shared" si="44"/>
        <v/>
      </c>
      <c r="G26" s="21" t="str">
        <f t="shared" si="45"/>
        <v/>
      </c>
      <c r="H26" s="21" t="str">
        <f t="shared" si="46"/>
        <v/>
      </c>
      <c r="I26" s="7"/>
      <c r="J26" s="21" t="str">
        <f t="shared" si="47"/>
        <v/>
      </c>
      <c r="K26" s="21">
        <f>IF(J26="",0,VLOOKUP(J26,Pointage[#All],2,FALSE)*K$16)</f>
        <v>0</v>
      </c>
      <c r="L26" s="9"/>
      <c r="M26" s="21" t="str">
        <f t="shared" si="82"/>
        <v/>
      </c>
      <c r="N26" s="21">
        <f>IF(M26="",0,VLOOKUP(M26,Pointage[#All],2,FALSE)*N$16)</f>
        <v>0</v>
      </c>
      <c r="O26" s="9"/>
      <c r="P26" s="21" t="str">
        <f t="shared" si="83"/>
        <v/>
      </c>
      <c r="Q26" s="21">
        <f>IF(P26="",0,VLOOKUP(P26,Pointage[#All],2,FALSE)*Q$16)</f>
        <v>0</v>
      </c>
      <c r="R26" s="9"/>
      <c r="S26" s="21" t="str">
        <f t="shared" si="84"/>
        <v/>
      </c>
      <c r="T26" s="21">
        <f>IF(S26="",0,VLOOKUP(S26,Pointage[#All],2,FALSE)*T$16)</f>
        <v>0</v>
      </c>
      <c r="U26" s="22">
        <f t="shared" si="85"/>
        <v>0</v>
      </c>
      <c r="V26" s="7"/>
      <c r="W26" s="21" t="str">
        <f t="shared" si="77"/>
        <v/>
      </c>
      <c r="X26" s="21">
        <f>IF(W26="",0,VLOOKUP(W26,Pointage[#All],2,FALSE)*X$16)</f>
        <v>0</v>
      </c>
      <c r="Y26" s="9"/>
      <c r="Z26" s="21" t="str">
        <f t="shared" si="78"/>
        <v/>
      </c>
      <c r="AA26" s="21">
        <f>IF(Z26="",0,VLOOKUP(Z26,Pointage[#All],2,FALSE)*AA$16)</f>
        <v>0</v>
      </c>
      <c r="AB26" s="9"/>
      <c r="AC26" s="21" t="str">
        <f t="shared" si="79"/>
        <v/>
      </c>
      <c r="AD26" s="21">
        <f>IF(AC26="",0,VLOOKUP(AC26,Pointage[#All],2,FALSE)*AD$16)</f>
        <v>0</v>
      </c>
      <c r="AE26" s="9"/>
      <c r="AF26" s="21" t="str">
        <f t="shared" si="80"/>
        <v/>
      </c>
      <c r="AG26" s="21">
        <f>IF(AF26="",0,VLOOKUP(AF26,Pointage[#All],2,FALSE)*AG$16)</f>
        <v>0</v>
      </c>
      <c r="AH26" s="22">
        <f t="shared" si="81"/>
        <v>0</v>
      </c>
      <c r="AI26" s="7"/>
      <c r="AJ26" s="21" t="str">
        <f t="shared" si="57"/>
        <v/>
      </c>
      <c r="AK26" s="21">
        <f>IF(AJ26="",0,VLOOKUP(AJ26,Pointage[#All],2,FALSE)*AK$16)</f>
        <v>0</v>
      </c>
      <c r="AL26" s="9"/>
      <c r="AM26" s="21" t="str">
        <f t="shared" si="58"/>
        <v/>
      </c>
      <c r="AN26" s="21">
        <f>IF(AM26="",0,VLOOKUP(AM26,Pointage[#All],2,FALSE)*AN$16)</f>
        <v>0</v>
      </c>
      <c r="AO26" s="9"/>
      <c r="AP26" s="21" t="str">
        <f t="shared" si="59"/>
        <v/>
      </c>
      <c r="AQ26" s="21">
        <f>IF(AP26="",0,VLOOKUP(AP26,Pointage[#All],2,FALSE)*AQ$16)</f>
        <v>0</v>
      </c>
      <c r="AR26" s="22">
        <f t="shared" si="60"/>
        <v>0</v>
      </c>
      <c r="AS26" s="7"/>
      <c r="AT26" s="21" t="str">
        <f t="shared" si="61"/>
        <v/>
      </c>
      <c r="AU26" s="21">
        <f>IF(AT26="",0,VLOOKUP(AT26,Pointage[#All],2,FALSE)*AU$16)</f>
        <v>0</v>
      </c>
      <c r="AV26" s="9"/>
      <c r="AW26" s="39" t="str">
        <f t="shared" si="62"/>
        <v/>
      </c>
      <c r="AX26" s="39">
        <f>IF(AW26="",0,VLOOKUP(AW26,Pointage[#All],2,FALSE)*AX$16)</f>
        <v>0</v>
      </c>
      <c r="AY26" s="40"/>
      <c r="AZ26" s="39" t="str">
        <f t="shared" si="63"/>
        <v/>
      </c>
      <c r="BA26" s="39">
        <f>IF(AZ26="",0,VLOOKUP(AZ26,Pointage[#All],2,FALSE)*BA$16)</f>
        <v>0</v>
      </c>
      <c r="BB26" s="40"/>
      <c r="BC26" s="39" t="str">
        <f t="shared" si="64"/>
        <v/>
      </c>
      <c r="BD26" s="39">
        <f>IF(BC26="",0,VLOOKUP(BC26,Pointage[#All],2,FALSE)*BD$16)</f>
        <v>0</v>
      </c>
      <c r="BE26" s="41">
        <f t="shared" si="65"/>
        <v>0</v>
      </c>
      <c r="BF26" s="7"/>
      <c r="BG26" s="21" t="str">
        <f t="shared" si="66"/>
        <v/>
      </c>
      <c r="BH26" s="21">
        <f>IF(BG26="",0,VLOOKUP(BG26,Pointage[#All],2,FALSE)*BH$16)</f>
        <v>0</v>
      </c>
      <c r="BI26" s="9"/>
      <c r="BJ26" s="39" t="str">
        <f t="shared" si="67"/>
        <v/>
      </c>
      <c r="BK26" s="39">
        <f>IF(BJ26="",0,VLOOKUP(BJ26,Pointage[#All],2,FALSE)*BK$16)</f>
        <v>0</v>
      </c>
      <c r="BL26" s="40"/>
      <c r="BM26" s="39" t="str">
        <f t="shared" si="68"/>
        <v/>
      </c>
      <c r="BN26" s="39">
        <f>IF(BM26="",0,VLOOKUP(BM26,Pointage[#All],2,FALSE)*BN$16)</f>
        <v>0</v>
      </c>
      <c r="BO26" s="40"/>
      <c r="BP26" s="39" t="str">
        <f t="shared" si="69"/>
        <v/>
      </c>
      <c r="BQ26" s="39">
        <f>IF(BP26="",0,VLOOKUP(BP26,Pointage[#All],2,FALSE)*BQ$16)</f>
        <v>0</v>
      </c>
      <c r="BR26" s="41">
        <f t="shared" si="70"/>
        <v>0</v>
      </c>
      <c r="BS26" s="7"/>
      <c r="BT26" s="21" t="str">
        <f t="shared" si="71"/>
        <v/>
      </c>
      <c r="BU26" s="21">
        <f>IF(BT26="",0,VLOOKUP(BT26,Pointage[#All],2,FALSE)*BU$16)</f>
        <v>0</v>
      </c>
      <c r="BV26" s="9"/>
      <c r="BW26" s="21" t="str">
        <f t="shared" si="72"/>
        <v/>
      </c>
      <c r="BX26" s="21">
        <f>IF(BW26="",0,VLOOKUP(BW26,Pointage[#All],2,FALSE)*BX$16)</f>
        <v>0</v>
      </c>
      <c r="BY26" s="9"/>
      <c r="BZ26" s="21" t="str">
        <f t="shared" si="76"/>
        <v/>
      </c>
      <c r="CA26" s="21">
        <f>IF(BZ26="",0,VLOOKUP(BZ26,Pointage[#All],2,FALSE)*CA$16)</f>
        <v>0</v>
      </c>
      <c r="CB26" s="9"/>
      <c r="CC26" s="21" t="str">
        <f t="shared" si="73"/>
        <v/>
      </c>
      <c r="CD26" s="21">
        <f>IF(CC26="",0,VLOOKUP(CC26,Pointage[#All],2,FALSE)*CD$16)</f>
        <v>0</v>
      </c>
      <c r="CE26" s="22">
        <f t="shared" si="74"/>
        <v>0</v>
      </c>
      <c r="CF26" s="24">
        <f t="shared" si="75"/>
        <v>0</v>
      </c>
    </row>
    <row r="27" spans="1:84" x14ac:dyDescent="0.25">
      <c r="A27" s="7"/>
      <c r="B27" s="26"/>
      <c r="C27" s="48"/>
      <c r="D27" s="48"/>
      <c r="E27" s="20">
        <f t="shared" si="43"/>
        <v>0</v>
      </c>
      <c r="F27" s="21" t="str">
        <f t="shared" si="44"/>
        <v/>
      </c>
      <c r="G27" s="21" t="str">
        <f t="shared" si="45"/>
        <v/>
      </c>
      <c r="H27" s="21" t="str">
        <f t="shared" si="46"/>
        <v/>
      </c>
      <c r="I27" s="7"/>
      <c r="J27" s="21" t="str">
        <f t="shared" si="47"/>
        <v/>
      </c>
      <c r="K27" s="21">
        <f>IF(J27="",0,VLOOKUP(J27,Pointage[#All],2,FALSE)*K$16)</f>
        <v>0</v>
      </c>
      <c r="L27" s="9"/>
      <c r="M27" s="21" t="str">
        <f t="shared" si="82"/>
        <v/>
      </c>
      <c r="N27" s="21">
        <f>IF(M27="",0,VLOOKUP(M27,Pointage[#All],2,FALSE)*N$16)</f>
        <v>0</v>
      </c>
      <c r="O27" s="9"/>
      <c r="P27" s="21" t="str">
        <f t="shared" si="83"/>
        <v/>
      </c>
      <c r="Q27" s="21">
        <f>IF(P27="",0,VLOOKUP(P27,Pointage[#All],2,FALSE)*Q$16)</f>
        <v>0</v>
      </c>
      <c r="R27" s="9"/>
      <c r="S27" s="21" t="str">
        <f t="shared" si="84"/>
        <v/>
      </c>
      <c r="T27" s="21">
        <f>IF(S27="",0,VLOOKUP(S27,Pointage[#All],2,FALSE)*T$16)</f>
        <v>0</v>
      </c>
      <c r="U27" s="22">
        <f t="shared" si="85"/>
        <v>0</v>
      </c>
      <c r="V27" s="7"/>
      <c r="W27" s="21" t="str">
        <f t="shared" si="77"/>
        <v/>
      </c>
      <c r="X27" s="21">
        <f>IF(W27="",0,VLOOKUP(W27,Pointage[#All],2,FALSE)*X$16)</f>
        <v>0</v>
      </c>
      <c r="Y27" s="9"/>
      <c r="Z27" s="21" t="str">
        <f t="shared" si="78"/>
        <v/>
      </c>
      <c r="AA27" s="21">
        <f>IF(Z27="",0,VLOOKUP(Z27,Pointage[#All],2,FALSE)*AA$16)</f>
        <v>0</v>
      </c>
      <c r="AB27" s="9"/>
      <c r="AC27" s="21" t="str">
        <f t="shared" si="79"/>
        <v/>
      </c>
      <c r="AD27" s="21">
        <f>IF(AC27="",0,VLOOKUP(AC27,Pointage[#All],2,FALSE)*AD$16)</f>
        <v>0</v>
      </c>
      <c r="AE27" s="9"/>
      <c r="AF27" s="21" t="str">
        <f t="shared" si="80"/>
        <v/>
      </c>
      <c r="AG27" s="21">
        <f>IF(AF27="",0,VLOOKUP(AF27,Pointage[#All],2,FALSE)*AG$16)</f>
        <v>0</v>
      </c>
      <c r="AH27" s="22">
        <f t="shared" si="81"/>
        <v>0</v>
      </c>
      <c r="AI27" s="7"/>
      <c r="AJ27" s="21" t="str">
        <f t="shared" si="57"/>
        <v/>
      </c>
      <c r="AK27" s="21">
        <f>IF(AJ27="",0,VLOOKUP(AJ27,Pointage[#All],2,FALSE)*AK$16)</f>
        <v>0</v>
      </c>
      <c r="AL27" s="9"/>
      <c r="AM27" s="21" t="str">
        <f t="shared" si="58"/>
        <v/>
      </c>
      <c r="AN27" s="21">
        <f>IF(AM27="",0,VLOOKUP(AM27,Pointage[#All],2,FALSE)*AN$16)</f>
        <v>0</v>
      </c>
      <c r="AO27" s="9"/>
      <c r="AP27" s="21" t="str">
        <f t="shared" si="59"/>
        <v/>
      </c>
      <c r="AQ27" s="21">
        <f>IF(AP27="",0,VLOOKUP(AP27,Pointage[#All],2,FALSE)*AQ$16)</f>
        <v>0</v>
      </c>
      <c r="AR27" s="22">
        <f t="shared" si="60"/>
        <v>0</v>
      </c>
      <c r="AS27" s="7"/>
      <c r="AT27" s="21" t="str">
        <f t="shared" si="61"/>
        <v/>
      </c>
      <c r="AU27" s="21">
        <f>IF(AT27="",0,VLOOKUP(AT27,Pointage[#All],2,FALSE)*AU$16)</f>
        <v>0</v>
      </c>
      <c r="AV27" s="9"/>
      <c r="AW27" s="39" t="str">
        <f t="shared" si="62"/>
        <v/>
      </c>
      <c r="AX27" s="39">
        <f>IF(AW27="",0,VLOOKUP(AW27,Pointage[#All],2,FALSE)*AX$16)</f>
        <v>0</v>
      </c>
      <c r="AY27" s="40"/>
      <c r="AZ27" s="39" t="str">
        <f t="shared" si="63"/>
        <v/>
      </c>
      <c r="BA27" s="39">
        <f>IF(AZ27="",0,VLOOKUP(AZ27,Pointage[#All],2,FALSE)*BA$16)</f>
        <v>0</v>
      </c>
      <c r="BB27" s="40"/>
      <c r="BC27" s="39" t="str">
        <f t="shared" si="64"/>
        <v/>
      </c>
      <c r="BD27" s="39">
        <f>IF(BC27="",0,VLOOKUP(BC27,Pointage[#All],2,FALSE)*BD$16)</f>
        <v>0</v>
      </c>
      <c r="BE27" s="41">
        <f t="shared" si="65"/>
        <v>0</v>
      </c>
      <c r="BF27" s="7"/>
      <c r="BG27" s="21" t="str">
        <f t="shared" si="66"/>
        <v/>
      </c>
      <c r="BH27" s="21">
        <f>IF(BG27="",0,VLOOKUP(BG27,Pointage[#All],2,FALSE)*BH$16)</f>
        <v>0</v>
      </c>
      <c r="BI27" s="9"/>
      <c r="BJ27" s="39" t="str">
        <f t="shared" si="67"/>
        <v/>
      </c>
      <c r="BK27" s="39">
        <f>IF(BJ27="",0,VLOOKUP(BJ27,Pointage[#All],2,FALSE)*BK$16)</f>
        <v>0</v>
      </c>
      <c r="BL27" s="40"/>
      <c r="BM27" s="39" t="str">
        <f t="shared" si="68"/>
        <v/>
      </c>
      <c r="BN27" s="39">
        <f>IF(BM27="",0,VLOOKUP(BM27,Pointage[#All],2,FALSE)*BN$16)</f>
        <v>0</v>
      </c>
      <c r="BO27" s="40"/>
      <c r="BP27" s="39" t="str">
        <f t="shared" si="69"/>
        <v/>
      </c>
      <c r="BQ27" s="39">
        <f>IF(BP27="",0,VLOOKUP(BP27,Pointage[#All],2,FALSE)*BQ$16)</f>
        <v>0</v>
      </c>
      <c r="BR27" s="41">
        <f t="shared" si="70"/>
        <v>0</v>
      </c>
      <c r="BS27" s="7"/>
      <c r="BT27" s="21" t="str">
        <f t="shared" si="71"/>
        <v/>
      </c>
      <c r="BU27" s="21">
        <f>IF(BT27="",0,VLOOKUP(BT27,Pointage[#All],2,FALSE)*BU$16)</f>
        <v>0</v>
      </c>
      <c r="BV27" s="9"/>
      <c r="BW27" s="21" t="str">
        <f t="shared" si="72"/>
        <v/>
      </c>
      <c r="BX27" s="21">
        <f>IF(BW27="",0,VLOOKUP(BW27,Pointage[#All],2,FALSE)*BX$16)</f>
        <v>0</v>
      </c>
      <c r="BY27" s="9"/>
      <c r="BZ27" s="21" t="str">
        <f t="shared" si="76"/>
        <v/>
      </c>
      <c r="CA27" s="21">
        <f>IF(BZ27="",0,VLOOKUP(BZ27,Pointage[#All],2,FALSE)*CA$16)</f>
        <v>0</v>
      </c>
      <c r="CB27" s="9"/>
      <c r="CC27" s="21" t="str">
        <f t="shared" si="73"/>
        <v/>
      </c>
      <c r="CD27" s="21">
        <f>IF(CC27="",0,VLOOKUP(CC27,Pointage[#All],2,FALSE)*CD$16)</f>
        <v>0</v>
      </c>
      <c r="CE27" s="22">
        <f t="shared" si="74"/>
        <v>0</v>
      </c>
      <c r="CF27" s="24">
        <f t="shared" si="75"/>
        <v>0</v>
      </c>
    </row>
    <row r="28" spans="1:84" x14ac:dyDescent="0.25">
      <c r="A28" s="7"/>
      <c r="B28" s="26"/>
      <c r="C28" s="48"/>
      <c r="D28" s="48"/>
      <c r="E28" s="20">
        <f t="shared" si="43"/>
        <v>0</v>
      </c>
      <c r="F28" s="21" t="str">
        <f t="shared" si="44"/>
        <v/>
      </c>
      <c r="G28" s="21" t="str">
        <f t="shared" si="45"/>
        <v/>
      </c>
      <c r="H28" s="21"/>
      <c r="I28" s="7"/>
      <c r="J28" s="21"/>
      <c r="K28" s="21">
        <f>IF(J28="",0,VLOOKUP(J28,Pointage[#All],2,FALSE)*K$16)</f>
        <v>0</v>
      </c>
      <c r="L28" s="9"/>
      <c r="M28" s="21" t="str">
        <f t="shared" si="82"/>
        <v/>
      </c>
      <c r="N28" s="21">
        <f>IF(M28="",0,VLOOKUP(M28,Pointage[#All],2,FALSE)*N$16)</f>
        <v>0</v>
      </c>
      <c r="O28" s="9"/>
      <c r="P28" s="21" t="str">
        <f t="shared" si="83"/>
        <v/>
      </c>
      <c r="Q28" s="21">
        <f>IF(P28="",0,VLOOKUP(P28,Pointage[#All],2,FALSE)*Q$16)</f>
        <v>0</v>
      </c>
      <c r="R28" s="9"/>
      <c r="S28" s="21" t="str">
        <f t="shared" si="84"/>
        <v/>
      </c>
      <c r="T28" s="21">
        <f>IF(S28="",0,VLOOKUP(S28,Pointage[#All],2,FALSE)*T$16)</f>
        <v>0</v>
      </c>
      <c r="U28" s="22">
        <f t="shared" si="85"/>
        <v>0</v>
      </c>
      <c r="V28" s="7"/>
      <c r="W28" s="21" t="str">
        <f t="shared" si="77"/>
        <v/>
      </c>
      <c r="X28" s="21">
        <f>IF(W28="",0,VLOOKUP(W28,Pointage[#All],2,FALSE)*X$16)</f>
        <v>0</v>
      </c>
      <c r="Y28" s="9"/>
      <c r="Z28" s="21" t="str">
        <f t="shared" si="78"/>
        <v/>
      </c>
      <c r="AA28" s="21">
        <f>IF(Z28="",0,VLOOKUP(Z28,Pointage[#All],2,FALSE)*AA$16)</f>
        <v>0</v>
      </c>
      <c r="AB28" s="9"/>
      <c r="AC28" s="21" t="str">
        <f t="shared" si="79"/>
        <v/>
      </c>
      <c r="AD28" s="21">
        <f>IF(AC28="",0,VLOOKUP(AC28,Pointage[#All],2,FALSE)*AD$16)</f>
        <v>0</v>
      </c>
      <c r="AE28" s="9"/>
      <c r="AF28" s="21" t="str">
        <f t="shared" si="80"/>
        <v/>
      </c>
      <c r="AG28" s="21">
        <f>IF(AF28="",0,VLOOKUP(AF28,Pointage[#All],2,FALSE)*AG$16)</f>
        <v>0</v>
      </c>
      <c r="AH28" s="22">
        <f t="shared" si="81"/>
        <v>0</v>
      </c>
      <c r="AI28" s="7"/>
      <c r="AJ28" s="21" t="str">
        <f t="shared" si="57"/>
        <v/>
      </c>
      <c r="AK28" s="21">
        <f>IF(AJ28="",0,VLOOKUP(AJ28,Pointage[#All],2,FALSE)*AK$16)</f>
        <v>0</v>
      </c>
      <c r="AL28" s="9"/>
      <c r="AM28" s="21" t="str">
        <f t="shared" si="58"/>
        <v/>
      </c>
      <c r="AN28" s="21">
        <f>IF(AM28="",0,VLOOKUP(AM28,Pointage[#All],2,FALSE)*AN$16)</f>
        <v>0</v>
      </c>
      <c r="AO28" s="9"/>
      <c r="AP28" s="21" t="str">
        <f t="shared" si="59"/>
        <v/>
      </c>
      <c r="AQ28" s="21">
        <f>IF(AP28="",0,VLOOKUP(AP28,Pointage[#All],2,FALSE)*AQ$16)</f>
        <v>0</v>
      </c>
      <c r="AR28" s="22">
        <f t="shared" si="60"/>
        <v>0</v>
      </c>
      <c r="AS28" s="7"/>
      <c r="AT28" s="21" t="str">
        <f t="shared" ref="AT28:AT50" si="86">IF(AS28=0,"",RANK(AS28,AS$18:AS$50,0))</f>
        <v/>
      </c>
      <c r="AU28" s="21">
        <f>IF(AT28="",0,VLOOKUP(AT28,Pointage[#All],2,FALSE)*AU$16)</f>
        <v>0</v>
      </c>
      <c r="AV28" s="9"/>
      <c r="AW28" s="39" t="str">
        <f t="shared" ref="AW28:AW50" si="87">IF(AV28=0,"",RANK(AV28,AV$18:AV$50,0))</f>
        <v/>
      </c>
      <c r="AX28" s="39">
        <f>IF(AW28="",0,VLOOKUP(AW28,Pointage[#All],2,FALSE)*AX$16)</f>
        <v>0</v>
      </c>
      <c r="AY28" s="40"/>
      <c r="AZ28" s="39" t="str">
        <f t="shared" ref="AZ28:AZ50" si="88">IF(AY28=0,"",RANK(AY28,AY$18:AY$50,0))</f>
        <v/>
      </c>
      <c r="BA28" s="39">
        <f>IF(AZ28="",0,VLOOKUP(AZ28,Pointage[#All],2,FALSE)*BA$16)</f>
        <v>0</v>
      </c>
      <c r="BB28" s="40"/>
      <c r="BC28" s="39" t="str">
        <f t="shared" ref="BC28:BC50" si="89">IF(BB28=0,"",RANK(BB28,BB$4:BB$96,0))</f>
        <v/>
      </c>
      <c r="BD28" s="39">
        <f>IF(BC28="",0,VLOOKUP(BC28,Pointage[#All],2,FALSE)*BD$16)</f>
        <v>0</v>
      </c>
      <c r="BE28" s="41">
        <f t="shared" ref="BE28:BE50" si="90">IF(AX28="","",AX28+BA28+BD28)</f>
        <v>0</v>
      </c>
      <c r="BF28" s="7"/>
      <c r="BG28" s="21" t="str">
        <f t="shared" si="66"/>
        <v/>
      </c>
      <c r="BH28" s="21">
        <f>IF(BG28="",0,VLOOKUP(BG28,Pointage[#All],2,FALSE)*BH$16)</f>
        <v>0</v>
      </c>
      <c r="BI28" s="9"/>
      <c r="BJ28" s="39" t="str">
        <f t="shared" si="67"/>
        <v/>
      </c>
      <c r="BK28" s="39">
        <f>IF(BJ28="",0,VLOOKUP(BJ28,Pointage[#All],2,FALSE)*BK$16)</f>
        <v>0</v>
      </c>
      <c r="BL28" s="40"/>
      <c r="BM28" s="39" t="str">
        <f t="shared" si="68"/>
        <v/>
      </c>
      <c r="BN28" s="39">
        <f>IF(BM28="",0,VLOOKUP(BM28,Pointage[#All],2,FALSE)*BN$16)</f>
        <v>0</v>
      </c>
      <c r="BO28" s="40"/>
      <c r="BP28" s="39" t="str">
        <f t="shared" si="69"/>
        <v/>
      </c>
      <c r="BQ28" s="39">
        <f>IF(BP28="",0,VLOOKUP(BP28,Pointage[#All],2,FALSE)*BQ$16)</f>
        <v>0</v>
      </c>
      <c r="BR28" s="41">
        <f t="shared" si="70"/>
        <v>0</v>
      </c>
      <c r="BS28" s="7"/>
      <c r="BT28" s="21"/>
      <c r="BU28" s="21">
        <f>IF(BT28="",0,VLOOKUP(BT28,Pointage[#All],2,FALSE)*BU$16)</f>
        <v>0</v>
      </c>
      <c r="BV28" s="9"/>
      <c r="BW28" s="21" t="str">
        <f t="shared" si="72"/>
        <v/>
      </c>
      <c r="BX28" s="21">
        <f>IF(BW28="",0,VLOOKUP(BW28,Pointage[#All],2,FALSE)*BX$16)</f>
        <v>0</v>
      </c>
      <c r="BY28" s="9"/>
      <c r="BZ28" s="21" t="str">
        <f t="shared" si="76"/>
        <v/>
      </c>
      <c r="CA28" s="21">
        <f>IF(BZ28="",0,VLOOKUP(BZ28,Pointage[#All],2,FALSE)*CA$16)</f>
        <v>0</v>
      </c>
      <c r="CB28" s="9"/>
      <c r="CC28" s="21"/>
      <c r="CD28" s="21">
        <f>IF(CC28="",0,VLOOKUP(CC28,Pointage[#All],2,FALSE)*CD$16)</f>
        <v>0</v>
      </c>
      <c r="CE28" s="22">
        <f t="shared" si="74"/>
        <v>0</v>
      </c>
      <c r="CF28" s="24">
        <f t="shared" si="75"/>
        <v>0</v>
      </c>
    </row>
    <row r="29" spans="1:84" ht="15" customHeight="1" x14ac:dyDescent="0.25">
      <c r="A29" s="7"/>
      <c r="B29" s="26"/>
      <c r="C29" s="48"/>
      <c r="D29" s="48"/>
      <c r="E29" s="20">
        <f t="shared" si="43"/>
        <v>0</v>
      </c>
      <c r="F29" s="21" t="str">
        <f t="shared" si="44"/>
        <v/>
      </c>
      <c r="G29" s="21" t="str">
        <f t="shared" si="45"/>
        <v/>
      </c>
      <c r="H29" s="21" t="str">
        <f>IF(F29=1,"Or",IF(F29=2,"Argent",IF(F29=3,"Bronze","")))</f>
        <v/>
      </c>
      <c r="I29" s="7"/>
      <c r="J29" s="21" t="str">
        <f>IF(I29=0,"",RANK(I29,I$18:I$50,0))</f>
        <v/>
      </c>
      <c r="K29" s="21">
        <f>IF(J29="",0,VLOOKUP(J29,Pointage[#All],2,FALSE)*K$16)</f>
        <v>0</v>
      </c>
      <c r="L29" s="9"/>
      <c r="M29" s="21" t="str">
        <f t="shared" si="82"/>
        <v/>
      </c>
      <c r="N29" s="21">
        <f>IF(M29="",0,VLOOKUP(M29,Pointage[#All],2,FALSE)*N$16)</f>
        <v>0</v>
      </c>
      <c r="O29" s="9"/>
      <c r="P29" s="21" t="str">
        <f t="shared" si="83"/>
        <v/>
      </c>
      <c r="Q29" s="21">
        <f>IF(P29="",0,VLOOKUP(P29,Pointage[#All],2,FALSE)*Q$16)</f>
        <v>0</v>
      </c>
      <c r="R29" s="9"/>
      <c r="S29" s="21" t="str">
        <f t="shared" si="84"/>
        <v/>
      </c>
      <c r="T29" s="21">
        <f>IF(S29="",0,VLOOKUP(S29,Pointage[#All],2,FALSE)*T$16)</f>
        <v>0</v>
      </c>
      <c r="U29" s="22">
        <f t="shared" si="85"/>
        <v>0</v>
      </c>
      <c r="V29" s="7"/>
      <c r="W29" s="21" t="str">
        <f t="shared" si="77"/>
        <v/>
      </c>
      <c r="X29" s="21">
        <f>IF(W29="",0,VLOOKUP(W29,Pointage[#All],2,FALSE)*X$16)</f>
        <v>0</v>
      </c>
      <c r="Y29" s="9"/>
      <c r="Z29" s="21" t="str">
        <f t="shared" si="78"/>
        <v/>
      </c>
      <c r="AA29" s="21">
        <f>IF(Z29="",0,VLOOKUP(Z29,Pointage[#All],2,FALSE)*AA$16)</f>
        <v>0</v>
      </c>
      <c r="AB29" s="9"/>
      <c r="AC29" s="21" t="str">
        <f t="shared" si="79"/>
        <v/>
      </c>
      <c r="AD29" s="21">
        <f>IF(AC29="",0,VLOOKUP(AC29,Pointage[#All],2,FALSE)*AD$16)</f>
        <v>0</v>
      </c>
      <c r="AE29" s="9"/>
      <c r="AF29" s="21" t="str">
        <f t="shared" si="80"/>
        <v/>
      </c>
      <c r="AG29" s="21">
        <f>IF(AF29="",0,VLOOKUP(AF29,Pointage[#All],2,FALSE)*AG$16)</f>
        <v>0</v>
      </c>
      <c r="AH29" s="22">
        <f t="shared" si="81"/>
        <v>0</v>
      </c>
      <c r="AI29" s="7"/>
      <c r="AJ29" s="21" t="str">
        <f t="shared" si="57"/>
        <v/>
      </c>
      <c r="AK29" s="21">
        <f>IF(AJ29="",0,VLOOKUP(AJ29,Pointage[#All],2,FALSE)*AK$16)</f>
        <v>0</v>
      </c>
      <c r="AL29" s="9"/>
      <c r="AM29" s="21" t="str">
        <f t="shared" si="58"/>
        <v/>
      </c>
      <c r="AN29" s="21">
        <f>IF(AM29="",0,VLOOKUP(AM29,Pointage[#All],2,FALSE)*AN$16)</f>
        <v>0</v>
      </c>
      <c r="AO29" s="9"/>
      <c r="AP29" s="21" t="str">
        <f t="shared" si="59"/>
        <v/>
      </c>
      <c r="AQ29" s="21">
        <f>IF(AP29="",0,VLOOKUP(AP29,Pointage[#All],2,FALSE)*AQ$16)</f>
        <v>0</v>
      </c>
      <c r="AR29" s="22">
        <f t="shared" si="60"/>
        <v>0</v>
      </c>
      <c r="AS29" s="7"/>
      <c r="AT29" s="21" t="str">
        <f t="shared" si="86"/>
        <v/>
      </c>
      <c r="AU29" s="21">
        <f>IF(AT29="",0,VLOOKUP(AT29,Pointage[#All],2,FALSE)*AU$16)</f>
        <v>0</v>
      </c>
      <c r="AV29" s="9"/>
      <c r="AW29" s="39" t="str">
        <f t="shared" si="87"/>
        <v/>
      </c>
      <c r="AX29" s="39">
        <f>IF(AW29="",0,VLOOKUP(AW29,Pointage[#All],2,FALSE)*AX$16)</f>
        <v>0</v>
      </c>
      <c r="AY29" s="40"/>
      <c r="AZ29" s="39" t="str">
        <f t="shared" si="88"/>
        <v/>
      </c>
      <c r="BA29" s="39">
        <f>IF(AZ29="",0,VLOOKUP(AZ29,Pointage[#All],2,FALSE)*BA$16)</f>
        <v>0</v>
      </c>
      <c r="BB29" s="40"/>
      <c r="BC29" s="39" t="str">
        <f t="shared" si="89"/>
        <v/>
      </c>
      <c r="BD29" s="39">
        <f>IF(BC29="",0,VLOOKUP(BC29,Pointage[#All],2,FALSE)*BD$16)</f>
        <v>0</v>
      </c>
      <c r="BE29" s="41">
        <f t="shared" si="90"/>
        <v>0</v>
      </c>
      <c r="BF29" s="7"/>
      <c r="BG29" s="21" t="str">
        <f t="shared" si="66"/>
        <v/>
      </c>
      <c r="BH29" s="21">
        <f>IF(BG29="",0,VLOOKUP(BG29,Pointage[#All],2,FALSE)*BH$16)</f>
        <v>0</v>
      </c>
      <c r="BI29" s="9"/>
      <c r="BJ29" s="39" t="str">
        <f t="shared" si="67"/>
        <v/>
      </c>
      <c r="BK29" s="39">
        <f>IF(BJ29="",0,VLOOKUP(BJ29,Pointage[#All],2,FALSE)*BK$16)</f>
        <v>0</v>
      </c>
      <c r="BL29" s="40"/>
      <c r="BM29" s="39" t="str">
        <f t="shared" si="68"/>
        <v/>
      </c>
      <c r="BN29" s="39">
        <f>IF(BM29="",0,VLOOKUP(BM29,Pointage[#All],2,FALSE)*BN$16)</f>
        <v>0</v>
      </c>
      <c r="BO29" s="40"/>
      <c r="BP29" s="39" t="str">
        <f t="shared" si="69"/>
        <v/>
      </c>
      <c r="BQ29" s="39">
        <f>IF(BP29="",0,VLOOKUP(BP29,Pointage[#All],2,FALSE)*BQ$16)</f>
        <v>0</v>
      </c>
      <c r="BR29" s="41">
        <f t="shared" si="70"/>
        <v>0</v>
      </c>
      <c r="BS29" s="7"/>
      <c r="BT29" s="21" t="str">
        <f>IF(BS29=0,"",RANK(BS29,BS$18:BS$50,0))</f>
        <v/>
      </c>
      <c r="BU29" s="21">
        <f>IF(BT29="",0,VLOOKUP(BT29,Pointage[#All],2,FALSE)*BU$16)</f>
        <v>0</v>
      </c>
      <c r="BV29" s="9"/>
      <c r="BW29" s="21" t="str">
        <f t="shared" si="72"/>
        <v/>
      </c>
      <c r="BX29" s="21">
        <f>IF(BW29="",0,VLOOKUP(BW29,Pointage[#All],2,FALSE)*BX$16)</f>
        <v>0</v>
      </c>
      <c r="BY29" s="9"/>
      <c r="BZ29" s="21" t="str">
        <f t="shared" si="76"/>
        <v/>
      </c>
      <c r="CA29" s="21">
        <f>IF(BZ29="",0,VLOOKUP(BZ29,Pointage[#All],2,FALSE)*CA$16)</f>
        <v>0</v>
      </c>
      <c r="CB29" s="9"/>
      <c r="CC29" s="21" t="str">
        <f t="shared" ref="CC29:CC50" si="91">IF(CB29=0,"",RANK(CB29,CB$4:CB$96,0))</f>
        <v/>
      </c>
      <c r="CD29" s="21">
        <f>IF(CC29="",0,VLOOKUP(CC29,Pointage[#All],2,FALSE)*CD$16)</f>
        <v>0</v>
      </c>
      <c r="CE29" s="22">
        <f t="shared" si="74"/>
        <v>0</v>
      </c>
      <c r="CF29" s="24">
        <f t="shared" si="75"/>
        <v>0</v>
      </c>
    </row>
    <row r="30" spans="1:84" ht="15" customHeight="1" x14ac:dyDescent="0.25">
      <c r="A30" s="7"/>
      <c r="B30" s="26"/>
      <c r="C30" s="48"/>
      <c r="D30" s="48"/>
      <c r="E30" s="20">
        <f t="shared" si="43"/>
        <v>0</v>
      </c>
      <c r="F30" s="21" t="str">
        <f t="shared" si="44"/>
        <v/>
      </c>
      <c r="G30" s="21" t="str">
        <f t="shared" si="45"/>
        <v/>
      </c>
      <c r="H30" s="21" t="str">
        <f>IF(F30=1,"Or",IF(F30=2,"Argent",IF(F30=3,"Bronze","")))</f>
        <v/>
      </c>
      <c r="I30" s="7"/>
      <c r="J30" s="21" t="str">
        <f>IF(I30=0,"",RANK(I30,I$18:I$50,0))</f>
        <v/>
      </c>
      <c r="K30" s="21">
        <f>IF(J30="",0,VLOOKUP(J30,Pointage[#All],2,FALSE)*K$16)</f>
        <v>0</v>
      </c>
      <c r="L30" s="9"/>
      <c r="M30" s="21" t="str">
        <f t="shared" si="82"/>
        <v/>
      </c>
      <c r="N30" s="21">
        <f>IF(M30="",0,VLOOKUP(M30,Pointage[#All],2,FALSE)*N$16)</f>
        <v>0</v>
      </c>
      <c r="O30" s="9"/>
      <c r="P30" s="21" t="str">
        <f t="shared" si="83"/>
        <v/>
      </c>
      <c r="Q30" s="21">
        <f>IF(P30="",0,VLOOKUP(P30,Pointage[#All],2,FALSE)*Q$16)</f>
        <v>0</v>
      </c>
      <c r="R30" s="9"/>
      <c r="S30" s="21" t="str">
        <f t="shared" si="84"/>
        <v/>
      </c>
      <c r="T30" s="21">
        <f>IF(S30="",0,VLOOKUP(S30,Pointage[#All],2,FALSE)*T$16)</f>
        <v>0</v>
      </c>
      <c r="U30" s="22">
        <f t="shared" si="85"/>
        <v>0</v>
      </c>
      <c r="V30" s="7"/>
      <c r="W30" s="21" t="str">
        <f>IF(V30=0,"",RANK(V30,V$18:V$50,0))</f>
        <v/>
      </c>
      <c r="X30" s="21">
        <f>IF(W30="",0,VLOOKUP(W30,Pointage[#All],2,FALSE)*X$16)</f>
        <v>0</v>
      </c>
      <c r="Y30" s="9"/>
      <c r="Z30" s="21" t="str">
        <f>IF(Y30=0,"",RANK(Y30,Y$18:Y$50,0))</f>
        <v/>
      </c>
      <c r="AA30" s="21">
        <f>IF(Z30="",0,VLOOKUP(Z30,Pointage[#All],2,FALSE)*AA$16)</f>
        <v>0</v>
      </c>
      <c r="AB30" s="9"/>
      <c r="AC30" s="21" t="str">
        <f>IF(AB30=0,"",RANK(AB30,AB$18:AB$50,0))</f>
        <v/>
      </c>
      <c r="AD30" s="21">
        <v>0</v>
      </c>
      <c r="AE30" s="9"/>
      <c r="AF30" s="21" t="str">
        <f t="shared" ref="AF30:AF50" si="92">IF(AE30=0,"",RANK(AE30,AE$4:AE$96,0))</f>
        <v/>
      </c>
      <c r="AG30" s="21">
        <f>IF(AF30="",0,VLOOKUP(AF30,Pointage[#All],2,FALSE)*AG$16)</f>
        <v>0</v>
      </c>
      <c r="AH30" s="22">
        <f>IF(X30="","",X30+AA30+AG30)</f>
        <v>0</v>
      </c>
      <c r="AI30" s="7"/>
      <c r="AJ30" s="21" t="str">
        <f t="shared" si="57"/>
        <v/>
      </c>
      <c r="AK30" s="21">
        <f>IF(AJ30="",0,VLOOKUP(AJ30,Pointage[#All],2,FALSE)*AK$16)</f>
        <v>0</v>
      </c>
      <c r="AL30" s="9"/>
      <c r="AM30" s="21" t="str">
        <f t="shared" si="58"/>
        <v/>
      </c>
      <c r="AN30" s="21">
        <f>IF(AM30="",0,VLOOKUP(AM30,Pointage[#All],2,FALSE)*AN$16)</f>
        <v>0</v>
      </c>
      <c r="AO30" s="9"/>
      <c r="AP30" s="21" t="str">
        <f t="shared" si="59"/>
        <v/>
      </c>
      <c r="AQ30" s="21">
        <f>IF(AP30="",0,VLOOKUP(AP30,Pointage[#All],2,FALSE)*AQ$16)</f>
        <v>0</v>
      </c>
      <c r="AR30" s="22">
        <f t="shared" si="60"/>
        <v>0</v>
      </c>
      <c r="AS30" s="7"/>
      <c r="AT30" s="21" t="str">
        <f t="shared" si="86"/>
        <v/>
      </c>
      <c r="AU30" s="21">
        <f>IF(AT30="",0,VLOOKUP(AT30,Pointage[#All],2,FALSE)*AU$16)</f>
        <v>0</v>
      </c>
      <c r="AV30" s="9"/>
      <c r="AW30" s="39" t="str">
        <f t="shared" si="87"/>
        <v/>
      </c>
      <c r="AX30" s="39">
        <f>IF(AW30="",0,VLOOKUP(AW30,Pointage[#All],2,FALSE)*AX$16)</f>
        <v>0</v>
      </c>
      <c r="AY30" s="40"/>
      <c r="AZ30" s="39" t="str">
        <f t="shared" si="88"/>
        <v/>
      </c>
      <c r="BA30" s="39">
        <f>IF(AZ30="",0,VLOOKUP(AZ30,Pointage[#All],2,FALSE)*BA$16)</f>
        <v>0</v>
      </c>
      <c r="BB30" s="40"/>
      <c r="BC30" s="39" t="str">
        <f t="shared" si="89"/>
        <v/>
      </c>
      <c r="BD30" s="39">
        <f>IF(BC30="",0,VLOOKUP(BC30,Pointage[#All],2,FALSE)*BD$16)</f>
        <v>0</v>
      </c>
      <c r="BE30" s="41">
        <f t="shared" si="90"/>
        <v>0</v>
      </c>
      <c r="BF30" s="7"/>
      <c r="BG30" s="21" t="str">
        <f t="shared" si="66"/>
        <v/>
      </c>
      <c r="BH30" s="21">
        <f>IF(BG30="",0,VLOOKUP(BG30,Pointage[#All],2,FALSE)*BH$16)</f>
        <v>0</v>
      </c>
      <c r="BI30" s="9"/>
      <c r="BJ30" s="39" t="str">
        <f t="shared" si="67"/>
        <v/>
      </c>
      <c r="BK30" s="39">
        <f>IF(BJ30="",0,VLOOKUP(BJ30,Pointage[#All],2,FALSE)*BK$16)</f>
        <v>0</v>
      </c>
      <c r="BL30" s="40"/>
      <c r="BM30" s="39" t="str">
        <f t="shared" si="68"/>
        <v/>
      </c>
      <c r="BN30" s="39">
        <f>IF(BM30="",0,VLOOKUP(BM30,Pointage[#All],2,FALSE)*BN$16)</f>
        <v>0</v>
      </c>
      <c r="BO30" s="40"/>
      <c r="BP30" s="39" t="str">
        <f t="shared" si="69"/>
        <v/>
      </c>
      <c r="BQ30" s="39">
        <f>IF(BP30="",0,VLOOKUP(BP30,Pointage[#All],2,FALSE)*BQ$16)</f>
        <v>0</v>
      </c>
      <c r="BR30" s="41">
        <f t="shared" si="70"/>
        <v>0</v>
      </c>
      <c r="BS30" s="7"/>
      <c r="BT30" s="21" t="str">
        <f>IF(BS30=0,"",RANK(BS30,BS$18:BS$50,0))</f>
        <v/>
      </c>
      <c r="BU30" s="21">
        <f>IF(BT30="",0,VLOOKUP(BT30,Pointage[#All],2,FALSE)*BU$16)</f>
        <v>0</v>
      </c>
      <c r="BV30" s="9"/>
      <c r="BW30" s="21" t="str">
        <f t="shared" si="72"/>
        <v/>
      </c>
      <c r="BX30" s="21">
        <f>IF(BW30="",0,VLOOKUP(BW30,Pointage[#All],2,FALSE)*BX$16)</f>
        <v>0</v>
      </c>
      <c r="BY30" s="9"/>
      <c r="BZ30" s="21" t="str">
        <f t="shared" si="76"/>
        <v/>
      </c>
      <c r="CA30" s="21">
        <f>IF(BZ30="",0,VLOOKUP(BZ30,Pointage[#All],2,FALSE)*CA$16)</f>
        <v>0</v>
      </c>
      <c r="CB30" s="9"/>
      <c r="CC30" s="21" t="str">
        <f t="shared" si="91"/>
        <v/>
      </c>
      <c r="CD30" s="21">
        <f>IF(CC30="",0,VLOOKUP(CC30,Pointage[#All],2,FALSE)*CD$16)</f>
        <v>0</v>
      </c>
      <c r="CE30" s="22">
        <f t="shared" si="74"/>
        <v>0</v>
      </c>
      <c r="CF30" s="24">
        <f t="shared" si="75"/>
        <v>0</v>
      </c>
    </row>
    <row r="31" spans="1:84" ht="15" customHeight="1" x14ac:dyDescent="0.25">
      <c r="A31" s="7"/>
      <c r="B31" s="26"/>
      <c r="C31" s="48"/>
      <c r="D31" s="48"/>
      <c r="E31" s="20">
        <f t="shared" ref="E31:E35" si="93">U31+AH31++AR31+BE31+CE31</f>
        <v>0</v>
      </c>
      <c r="F31" s="21" t="str">
        <f t="shared" ref="F31" si="94">IF(E31=0,"",RANK(E31,E$18:E$50,0))</f>
        <v/>
      </c>
      <c r="G31" s="21" t="str">
        <f t="shared" si="45"/>
        <v/>
      </c>
      <c r="H31" s="21" t="str">
        <f t="shared" ref="H31" si="95">IF(F31=1,"Or",IF(F31=2,"Argent",IF(F31=3,"Bronze","")))</f>
        <v/>
      </c>
      <c r="I31" s="7"/>
      <c r="J31" s="21" t="str">
        <f t="shared" ref="J31" si="96">IF(I31=0,"",RANK(I31,I$18:I$50,0))</f>
        <v/>
      </c>
      <c r="K31" s="21">
        <f>IF(J31="",0,VLOOKUP(J31,Pointage[#All],2,FALSE)*K$16)</f>
        <v>0</v>
      </c>
      <c r="L31" s="9"/>
      <c r="M31" s="21" t="str">
        <f t="shared" si="82"/>
        <v/>
      </c>
      <c r="N31" s="21">
        <f>IF(M31="",0,VLOOKUP(M31,Pointage[#All],2,FALSE)*N$16)</f>
        <v>0</v>
      </c>
      <c r="O31" s="9"/>
      <c r="P31" s="21" t="str">
        <f t="shared" si="83"/>
        <v/>
      </c>
      <c r="Q31" s="21">
        <f>IF(P31="",0,VLOOKUP(P31,Pointage[#All],2,FALSE)*Q$16)</f>
        <v>0</v>
      </c>
      <c r="R31" s="9"/>
      <c r="S31" s="21" t="str">
        <f t="shared" si="84"/>
        <v/>
      </c>
      <c r="T31" s="21">
        <f>IF(S31="",0,VLOOKUP(S31,Pointage[#All],2,FALSE)*T$16)</f>
        <v>0</v>
      </c>
      <c r="U31" s="22">
        <f t="shared" si="85"/>
        <v>0</v>
      </c>
      <c r="V31" s="7"/>
      <c r="W31" s="21" t="str">
        <f t="shared" ref="W31" si="97">IF(V31=0,"",RANK(V31,V$18:V$50,0))</f>
        <v/>
      </c>
      <c r="X31" s="21">
        <f>IF(W31="",0,VLOOKUP(W31,Pointage[#All],2,FALSE)*X$16)</f>
        <v>0</v>
      </c>
      <c r="Y31" s="9"/>
      <c r="Z31" s="21" t="str">
        <f t="shared" ref="Z31" si="98">IF(Y31=0,"",RANK(Y31,Y$18:Y$50,0))</f>
        <v/>
      </c>
      <c r="AA31" s="21">
        <f>IF(Z31="",0,VLOOKUP(Z31,Pointage[#All],2,FALSE)*AA$16)</f>
        <v>0</v>
      </c>
      <c r="AB31" s="9"/>
      <c r="AC31" s="21" t="str">
        <f t="shared" ref="AC31" si="99">IF(AB31=0,"",RANK(AB31,AB$18:AB$50,0))</f>
        <v/>
      </c>
      <c r="AD31" s="21">
        <f>IF(AC31="",0,VLOOKUP(AC31,Pointage[#All],2,FALSE)*AD$16)</f>
        <v>0</v>
      </c>
      <c r="AE31" s="9"/>
      <c r="AF31" s="21" t="str">
        <f t="shared" si="92"/>
        <v/>
      </c>
      <c r="AG31" s="21">
        <f>IF(AF31="",0,VLOOKUP(AF31,Pointage[#All],2,FALSE)*AG$16)</f>
        <v>0</v>
      </c>
      <c r="AH31" s="22">
        <f t="shared" ref="AH31" si="100">IF(X31="","",X31+AA31+AG31)</f>
        <v>0</v>
      </c>
      <c r="AI31" s="7"/>
      <c r="AJ31" s="21" t="str">
        <f t="shared" ref="AJ31" si="101">IF(AI31=0,"",RANK(AI31,AI$18:AI$50,0))</f>
        <v/>
      </c>
      <c r="AK31" s="21">
        <f>IF(AJ31="",0,VLOOKUP(AJ31,Pointage[#All],2,FALSE)*AK$16)</f>
        <v>0</v>
      </c>
      <c r="AL31" s="9"/>
      <c r="AM31" s="21" t="str">
        <f t="shared" ref="AM31" si="102">IF(AL31=0,"",RANK(AL31,AL$18:AL$50,0))</f>
        <v/>
      </c>
      <c r="AN31" s="21">
        <f>IF(AM31="",0,VLOOKUP(AM31,Pointage[#All],2,FALSE)*AN$16)</f>
        <v>0</v>
      </c>
      <c r="AO31" s="9"/>
      <c r="AP31" s="21" t="str">
        <f t="shared" si="59"/>
        <v/>
      </c>
      <c r="AQ31" s="21">
        <f>IF(AP31="",0,VLOOKUP(AP31,Pointage[#All],2,FALSE)*AQ$16)</f>
        <v>0</v>
      </c>
      <c r="AR31" s="22">
        <f t="shared" ref="AR31" si="103">IF(AK31="","",AK31+AN31+AQ31)</f>
        <v>0</v>
      </c>
      <c r="AS31" s="7"/>
      <c r="AT31" s="21" t="str">
        <f t="shared" si="86"/>
        <v/>
      </c>
      <c r="AU31" s="21">
        <f>IF(AT31="",0,VLOOKUP(AT31,Pointage[#All],2,FALSE)*AU$16)</f>
        <v>0</v>
      </c>
      <c r="AV31" s="9"/>
      <c r="AW31" s="39" t="str">
        <f t="shared" si="87"/>
        <v/>
      </c>
      <c r="AX31" s="39">
        <f>IF(AW31="",0,VLOOKUP(AW31,Pointage[#All],2,FALSE)*AX$16)</f>
        <v>0</v>
      </c>
      <c r="AY31" s="40"/>
      <c r="AZ31" s="39" t="str">
        <f t="shared" si="88"/>
        <v/>
      </c>
      <c r="BA31" s="39">
        <f>IF(AZ31="",0,VLOOKUP(AZ31,Pointage[#All],2,FALSE)*BA$16)</f>
        <v>0</v>
      </c>
      <c r="BB31" s="40"/>
      <c r="BC31" s="39" t="str">
        <f t="shared" si="89"/>
        <v/>
      </c>
      <c r="BD31" s="39">
        <f>IF(BC31="",0,VLOOKUP(BC31,Pointage[#All],2,FALSE)*BD$16)</f>
        <v>0</v>
      </c>
      <c r="BE31" s="41">
        <f t="shared" si="90"/>
        <v>0</v>
      </c>
      <c r="BF31" s="7"/>
      <c r="BG31" s="21" t="str">
        <f t="shared" si="66"/>
        <v/>
      </c>
      <c r="BH31" s="21">
        <f>IF(BG31="",0,VLOOKUP(BG31,Pointage[#All],2,FALSE)*BH$16)</f>
        <v>0</v>
      </c>
      <c r="BI31" s="9"/>
      <c r="BJ31" s="39" t="str">
        <f t="shared" si="67"/>
        <v/>
      </c>
      <c r="BK31" s="39">
        <f>IF(BJ31="",0,VLOOKUP(BJ31,Pointage[#All],2,FALSE)*BK$16)</f>
        <v>0</v>
      </c>
      <c r="BL31" s="40"/>
      <c r="BM31" s="39" t="str">
        <f t="shared" si="68"/>
        <v/>
      </c>
      <c r="BN31" s="39">
        <f>IF(BM31="",0,VLOOKUP(BM31,Pointage[#All],2,FALSE)*BN$16)</f>
        <v>0</v>
      </c>
      <c r="BO31" s="40"/>
      <c r="BP31" s="39" t="str">
        <f t="shared" si="69"/>
        <v/>
      </c>
      <c r="BQ31" s="39">
        <f>IF(BP31="",0,VLOOKUP(BP31,Pointage[#All],2,FALSE)*BQ$16)</f>
        <v>0</v>
      </c>
      <c r="BR31" s="41">
        <f t="shared" si="70"/>
        <v>0</v>
      </c>
      <c r="BS31" s="7"/>
      <c r="BT31" s="21" t="str">
        <f t="shared" ref="BT31" si="104">IF(BS31=0,"",RANK(BS31,BS$18:BS$50,0))</f>
        <v/>
      </c>
      <c r="BU31" s="21">
        <f>IF(BT31="",0,VLOOKUP(BT31,Pointage[#All],2,FALSE)*BU$16)</f>
        <v>0</v>
      </c>
      <c r="BV31" s="9"/>
      <c r="BW31" s="21" t="str">
        <f t="shared" ref="BW31" si="105">IF(BV31=0,"",RANK(BV31,BV$18:BV$50,0))</f>
        <v/>
      </c>
      <c r="BX31" s="21">
        <f>IF(BW31="",0,VLOOKUP(BW31,Pointage[#All],2,FALSE)*BX$16)</f>
        <v>0</v>
      </c>
      <c r="BY31" s="9"/>
      <c r="BZ31" s="21" t="str">
        <f t="shared" si="76"/>
        <v/>
      </c>
      <c r="CA31" s="21">
        <f>IF(BZ31="",0,VLOOKUP(BZ31,Pointage[#All],2,FALSE)*CA$16)</f>
        <v>0</v>
      </c>
      <c r="CB31" s="9"/>
      <c r="CC31" s="21" t="str">
        <f t="shared" si="91"/>
        <v/>
      </c>
      <c r="CD31" s="21">
        <f>IF(CC31="",0,VLOOKUP(CC31,Pointage[#All],2,FALSE)*CD$16)</f>
        <v>0</v>
      </c>
      <c r="CE31" s="22">
        <f t="shared" ref="CE31" si="106">IF(BX31="","",BX31+CA31+CD31)*1.25</f>
        <v>0</v>
      </c>
      <c r="CF31" s="24">
        <f t="shared" si="75"/>
        <v>0</v>
      </c>
    </row>
    <row r="32" spans="1:84" ht="15.75" customHeight="1" x14ac:dyDescent="0.25">
      <c r="A32" s="7"/>
      <c r="B32" s="9"/>
      <c r="C32" s="48"/>
      <c r="D32" s="48"/>
      <c r="E32" s="20">
        <f t="shared" si="93"/>
        <v>0</v>
      </c>
      <c r="F32" s="21" t="str">
        <f t="shared" ref="F32:F39" si="107">IF(E32=0,"",RANK(E32,E$18:E$50,0))</f>
        <v/>
      </c>
      <c r="G32" s="21" t="str">
        <f t="shared" si="45"/>
        <v/>
      </c>
      <c r="H32" s="21" t="str">
        <f t="shared" ref="H32:H39" si="108">IF(F32=1,"Or",IF(F32=2,"Argent",IF(F32=3,"Bronze","")))</f>
        <v/>
      </c>
      <c r="I32" s="7"/>
      <c r="J32" s="21" t="str">
        <f t="shared" ref="J32:J39" si="109">IF(I32=0,"",RANK(I32,I$18:I$50,0))</f>
        <v/>
      </c>
      <c r="K32" s="21">
        <f>IF(J32="",0,VLOOKUP(J32,Pointage[#All],2,FALSE)*K$16)</f>
        <v>0</v>
      </c>
      <c r="L32" s="9"/>
      <c r="M32" s="21" t="str">
        <f t="shared" si="82"/>
        <v/>
      </c>
      <c r="N32" s="21">
        <f>IF(M32="",0,VLOOKUP(M32,Pointage[#All],2,FALSE)*N$16)</f>
        <v>0</v>
      </c>
      <c r="O32" s="9"/>
      <c r="P32" s="21" t="str">
        <f t="shared" si="83"/>
        <v/>
      </c>
      <c r="Q32" s="21">
        <f>IF(P32="",0,VLOOKUP(P32,Pointage[#All],2,FALSE)*Q$16)</f>
        <v>0</v>
      </c>
      <c r="R32" s="9"/>
      <c r="S32" s="21" t="str">
        <f t="shared" si="84"/>
        <v/>
      </c>
      <c r="T32" s="21">
        <f>IF(S32="",0,VLOOKUP(S32,Pointage[#All],2,FALSE)*T$16)</f>
        <v>0</v>
      </c>
      <c r="U32" s="22">
        <f t="shared" si="85"/>
        <v>0</v>
      </c>
      <c r="V32" s="7"/>
      <c r="W32" s="21" t="str">
        <f t="shared" ref="W32:W39" si="110">IF(V32=0,"",RANK(V32,V$18:V$50,0))</f>
        <v/>
      </c>
      <c r="X32" s="21">
        <f>IF(W32="",0,VLOOKUP(W32,Pointage[#All],2,FALSE)*X$16)</f>
        <v>0</v>
      </c>
      <c r="Y32" s="9"/>
      <c r="Z32" s="21" t="str">
        <f t="shared" ref="Z32:Z39" si="111">IF(Y32=0,"",RANK(Y32,Y$18:Y$50,0))</f>
        <v/>
      </c>
      <c r="AA32" s="21">
        <f>IF(Z32="",0,VLOOKUP(Z32,Pointage[#All],2,FALSE)*AA$16)</f>
        <v>0</v>
      </c>
      <c r="AB32" s="9"/>
      <c r="AC32" s="21" t="str">
        <f t="shared" ref="AC32:AC50" si="112">IF(AB32=0,"",RANK(AB32,AB$18:AB$50,0))</f>
        <v/>
      </c>
      <c r="AD32" s="21">
        <f>IF(AC32="",0,VLOOKUP(AC32,Pointage[#All],2,FALSE)*AD$16)</f>
        <v>0</v>
      </c>
      <c r="AE32" s="9"/>
      <c r="AF32" s="21" t="str">
        <f t="shared" si="92"/>
        <v/>
      </c>
      <c r="AG32" s="21">
        <f>IF(AF32="",0,VLOOKUP(AF32,Pointage[#All],2,FALSE)*AG$16)</f>
        <v>0</v>
      </c>
      <c r="AH32" s="22">
        <f t="shared" ref="AH32:AH44" si="113">IF(X32="","",X32+AA32+AG32)</f>
        <v>0</v>
      </c>
      <c r="AI32" s="7"/>
      <c r="AJ32" s="21" t="str">
        <f t="shared" ref="AJ32:AJ39" si="114">IF(AI32=0,"",RANK(AI32,AI$18:AI$50,0))</f>
        <v/>
      </c>
      <c r="AK32" s="21">
        <f>IF(AJ32="",0,VLOOKUP(AJ32,Pointage[#All],2,FALSE)*AK$16)</f>
        <v>0</v>
      </c>
      <c r="AL32" s="9"/>
      <c r="AM32" s="21" t="str">
        <f t="shared" ref="AM32:AM39" si="115">IF(AL32=0,"",RANK(AL32,AL$18:AL$50,0))</f>
        <v/>
      </c>
      <c r="AN32" s="21">
        <f>IF(AM32="",0,VLOOKUP(AM32,Pointage[#All],2,FALSE)*AN$16)</f>
        <v>0</v>
      </c>
      <c r="AO32" s="9"/>
      <c r="AP32" s="21" t="str">
        <f t="shared" si="59"/>
        <v/>
      </c>
      <c r="AQ32" s="21">
        <f>IF(AP32="",0,VLOOKUP(AP32,Pointage[#All],2,FALSE)*AQ$16)</f>
        <v>0</v>
      </c>
      <c r="AR32" s="22">
        <f t="shared" ref="AR32:AR44" si="116">IF(AK32="","",AK32+AN32+AQ32)</f>
        <v>0</v>
      </c>
      <c r="AS32" s="7"/>
      <c r="AT32" s="21" t="str">
        <f t="shared" si="86"/>
        <v/>
      </c>
      <c r="AU32" s="21">
        <f>IF(AT32="",0,VLOOKUP(AT32,Pointage[#All],2,FALSE)*AU$16)</f>
        <v>0</v>
      </c>
      <c r="AV32" s="9"/>
      <c r="AW32" s="39" t="str">
        <f t="shared" si="87"/>
        <v/>
      </c>
      <c r="AX32" s="39">
        <f>IF(AW32="",0,VLOOKUP(AW32,Pointage[#All],2,FALSE)*AX$16)</f>
        <v>0</v>
      </c>
      <c r="AY32" s="40"/>
      <c r="AZ32" s="39" t="str">
        <f t="shared" si="88"/>
        <v/>
      </c>
      <c r="BA32" s="39">
        <f>IF(AZ32="",0,VLOOKUP(AZ32,Pointage[#All],2,FALSE)*BA$16)</f>
        <v>0</v>
      </c>
      <c r="BB32" s="40"/>
      <c r="BC32" s="39" t="str">
        <f t="shared" si="89"/>
        <v/>
      </c>
      <c r="BD32" s="39">
        <f>IF(BC32="",0,VLOOKUP(BC32,Pointage[#All],2,FALSE)*BD$16)</f>
        <v>0</v>
      </c>
      <c r="BE32" s="41">
        <f t="shared" si="90"/>
        <v>0</v>
      </c>
      <c r="BF32" s="7"/>
      <c r="BG32" s="21" t="str">
        <f t="shared" si="66"/>
        <v/>
      </c>
      <c r="BH32" s="21">
        <f>IF(BG32="",0,VLOOKUP(BG32,Pointage[#All],2,FALSE)*BH$16)</f>
        <v>0</v>
      </c>
      <c r="BI32" s="9"/>
      <c r="BJ32" s="39" t="str">
        <f t="shared" si="67"/>
        <v/>
      </c>
      <c r="BK32" s="39">
        <f>IF(BJ32="",0,VLOOKUP(BJ32,Pointage[#All],2,FALSE)*BK$16)</f>
        <v>0</v>
      </c>
      <c r="BL32" s="40"/>
      <c r="BM32" s="39" t="str">
        <f t="shared" si="68"/>
        <v/>
      </c>
      <c r="BN32" s="39">
        <f>IF(BM32="",0,VLOOKUP(BM32,Pointage[#All],2,FALSE)*BN$16)</f>
        <v>0</v>
      </c>
      <c r="BO32" s="40"/>
      <c r="BP32" s="39" t="str">
        <f t="shared" si="69"/>
        <v/>
      </c>
      <c r="BQ32" s="39">
        <f>IF(BP32="",0,VLOOKUP(BP32,Pointage[#All],2,FALSE)*BQ$16)</f>
        <v>0</v>
      </c>
      <c r="BR32" s="41">
        <f t="shared" si="70"/>
        <v>0</v>
      </c>
      <c r="BS32" s="7"/>
      <c r="BT32" s="21" t="str">
        <f t="shared" ref="BT32:BT50" si="117">IF(BS32=0,"",RANK(BS32,BS$18:BS$50,0))</f>
        <v/>
      </c>
      <c r="BU32" s="21">
        <f>IF(BT32="",0,VLOOKUP(BT32,Pointage[#All],2,FALSE)*BU$16)</f>
        <v>0</v>
      </c>
      <c r="BV32" s="9"/>
      <c r="BW32" s="21" t="str">
        <f t="shared" ref="BW32:BW39" si="118">IF(BV32=0,"",RANK(BV32,BV$18:BV$50,0))</f>
        <v/>
      </c>
      <c r="BX32" s="21">
        <f>IF(BW32="",0,VLOOKUP(BW32,Pointage[#All],2,FALSE)*BX$16)</f>
        <v>0</v>
      </c>
      <c r="BY32" s="9"/>
      <c r="BZ32" s="21" t="str">
        <f t="shared" si="76"/>
        <v/>
      </c>
      <c r="CA32" s="21">
        <f>IF(BZ32="",0,VLOOKUP(BZ32,Pointage[#All],2,FALSE)*CA$16)</f>
        <v>0</v>
      </c>
      <c r="CB32" s="9"/>
      <c r="CC32" s="21" t="str">
        <f t="shared" si="91"/>
        <v/>
      </c>
      <c r="CD32" s="21">
        <f>IF(CC32="",0,VLOOKUP(CC32,Pointage[#All],2,FALSE)*CD$16)</f>
        <v>0</v>
      </c>
      <c r="CE32" s="22">
        <f t="shared" ref="CE32:CE39" si="119">IF(BX32="","",BX32+CA32+CD32)*1.25</f>
        <v>0</v>
      </c>
      <c r="CF32" s="24">
        <f t="shared" ref="CF32:CF35" si="120">T32+AG32+AQ32+BD32+CD32*1.25</f>
        <v>0</v>
      </c>
    </row>
    <row r="33" spans="1:84" ht="15" customHeight="1" x14ac:dyDescent="0.25">
      <c r="A33" s="7"/>
      <c r="B33" s="9"/>
      <c r="C33" s="48"/>
      <c r="D33" s="48"/>
      <c r="E33" s="20">
        <f t="shared" si="93"/>
        <v>0</v>
      </c>
      <c r="F33" s="21" t="str">
        <f t="shared" si="107"/>
        <v/>
      </c>
      <c r="G33" s="21" t="str">
        <f t="shared" si="45"/>
        <v/>
      </c>
      <c r="H33" s="21" t="str">
        <f t="shared" si="108"/>
        <v/>
      </c>
      <c r="I33" s="7"/>
      <c r="J33" s="21" t="str">
        <f t="shared" si="109"/>
        <v/>
      </c>
      <c r="K33" s="21">
        <f>IF(J33="",0,VLOOKUP(J33,Pointage[#All],2,FALSE)*K$16)</f>
        <v>0</v>
      </c>
      <c r="L33" s="9"/>
      <c r="M33" s="21" t="str">
        <f t="shared" si="82"/>
        <v/>
      </c>
      <c r="N33" s="21">
        <f>IF(M33="",0,VLOOKUP(M33,Pointage[#All],2,FALSE)*N$16)</f>
        <v>0</v>
      </c>
      <c r="O33" s="9"/>
      <c r="P33" s="21" t="str">
        <f t="shared" si="83"/>
        <v/>
      </c>
      <c r="Q33" s="21">
        <f>IF(P33="",0,VLOOKUP(P33,Pointage[#All],2,FALSE)*Q$16)</f>
        <v>0</v>
      </c>
      <c r="R33" s="9"/>
      <c r="S33" s="21" t="str">
        <f t="shared" si="84"/>
        <v/>
      </c>
      <c r="T33" s="21">
        <f>IF(S33="",0,VLOOKUP(S33,Pointage[#All],2,FALSE)*T$16)</f>
        <v>0</v>
      </c>
      <c r="U33" s="22">
        <f t="shared" si="85"/>
        <v>0</v>
      </c>
      <c r="V33" s="7"/>
      <c r="W33" s="21" t="str">
        <f t="shared" si="110"/>
        <v/>
      </c>
      <c r="X33" s="21">
        <f>IF(W33="",0,VLOOKUP(W33,Pointage[#All],2,FALSE)*X$16)</f>
        <v>0</v>
      </c>
      <c r="Y33" s="9"/>
      <c r="Z33" s="21" t="str">
        <f t="shared" si="111"/>
        <v/>
      </c>
      <c r="AA33" s="21">
        <f>IF(Z33="",0,VLOOKUP(Z33,Pointage[#All],2,FALSE)*AA$16)</f>
        <v>0</v>
      </c>
      <c r="AB33" s="9"/>
      <c r="AC33" s="21" t="str">
        <f t="shared" si="112"/>
        <v/>
      </c>
      <c r="AD33" s="21">
        <f>IF(AC33="",0,VLOOKUP(AC33,Pointage[#All],2,FALSE)*AD$16)</f>
        <v>0</v>
      </c>
      <c r="AE33" s="9"/>
      <c r="AF33" s="21" t="str">
        <f t="shared" si="92"/>
        <v/>
      </c>
      <c r="AG33" s="21">
        <f>IF(AF33="",0,VLOOKUP(AF33,Pointage[#All],2,FALSE)*AG$16)</f>
        <v>0</v>
      </c>
      <c r="AH33" s="22">
        <f t="shared" si="113"/>
        <v>0</v>
      </c>
      <c r="AI33" s="7"/>
      <c r="AJ33" s="21" t="str">
        <f t="shared" si="114"/>
        <v/>
      </c>
      <c r="AK33" s="21">
        <f>IF(AJ33="",0,VLOOKUP(AJ33,Pointage[#All],2,FALSE)*AK$16)</f>
        <v>0</v>
      </c>
      <c r="AL33" s="9"/>
      <c r="AM33" s="21" t="str">
        <f t="shared" si="115"/>
        <v/>
      </c>
      <c r="AN33" s="21">
        <f>IF(AM33="",0,VLOOKUP(AM33,Pointage[#All],2,FALSE)*AN$16)</f>
        <v>0</v>
      </c>
      <c r="AO33" s="9"/>
      <c r="AP33" s="21" t="str">
        <f t="shared" si="59"/>
        <v/>
      </c>
      <c r="AQ33" s="21">
        <f>IF(AP33="",0,VLOOKUP(AP33,Pointage[#All],2,FALSE)*AQ$16)</f>
        <v>0</v>
      </c>
      <c r="AR33" s="22">
        <f t="shared" si="116"/>
        <v>0</v>
      </c>
      <c r="AS33" s="7"/>
      <c r="AT33" s="21" t="str">
        <f t="shared" si="86"/>
        <v/>
      </c>
      <c r="AU33" s="21">
        <f>IF(AT33="",0,VLOOKUP(AT33,Pointage[#All],2,FALSE)*AU$16)</f>
        <v>0</v>
      </c>
      <c r="AV33" s="9"/>
      <c r="AW33" s="39" t="str">
        <f t="shared" si="87"/>
        <v/>
      </c>
      <c r="AX33" s="39">
        <f>IF(AW33="",0,VLOOKUP(AW33,Pointage[#All],2,FALSE)*AX$16)</f>
        <v>0</v>
      </c>
      <c r="AY33" s="40"/>
      <c r="AZ33" s="39" t="str">
        <f t="shared" si="88"/>
        <v/>
      </c>
      <c r="BA33" s="39">
        <f>IF(AZ33="",0,VLOOKUP(AZ33,Pointage[#All],2,FALSE)*BA$16)</f>
        <v>0</v>
      </c>
      <c r="BB33" s="40"/>
      <c r="BC33" s="39" t="str">
        <f t="shared" si="89"/>
        <v/>
      </c>
      <c r="BD33" s="39">
        <f>IF(BC33="",0,VLOOKUP(BC33,Pointage[#All],2,FALSE)*BD$16)</f>
        <v>0</v>
      </c>
      <c r="BE33" s="41">
        <f t="shared" si="90"/>
        <v>0</v>
      </c>
      <c r="BF33" s="7"/>
      <c r="BG33" s="21" t="str">
        <f t="shared" si="66"/>
        <v/>
      </c>
      <c r="BH33" s="21">
        <f>IF(BG33="",0,VLOOKUP(BG33,Pointage[#All],2,FALSE)*BH$16)</f>
        <v>0</v>
      </c>
      <c r="BI33" s="9"/>
      <c r="BJ33" s="39" t="str">
        <f t="shared" si="67"/>
        <v/>
      </c>
      <c r="BK33" s="39">
        <f>IF(BJ33="",0,VLOOKUP(BJ33,Pointage[#All],2,FALSE)*BK$16)</f>
        <v>0</v>
      </c>
      <c r="BL33" s="40"/>
      <c r="BM33" s="39" t="str">
        <f t="shared" si="68"/>
        <v/>
      </c>
      <c r="BN33" s="39">
        <f>IF(BM33="",0,VLOOKUP(BM33,Pointage[#All],2,FALSE)*BN$16)</f>
        <v>0</v>
      </c>
      <c r="BO33" s="40"/>
      <c r="BP33" s="39" t="str">
        <f t="shared" si="69"/>
        <v/>
      </c>
      <c r="BQ33" s="39">
        <f>IF(BP33="",0,VLOOKUP(BP33,Pointage[#All],2,FALSE)*BQ$16)</f>
        <v>0</v>
      </c>
      <c r="BR33" s="41">
        <f t="shared" si="70"/>
        <v>0</v>
      </c>
      <c r="BS33" s="7"/>
      <c r="BT33" s="21" t="str">
        <f t="shared" si="117"/>
        <v/>
      </c>
      <c r="BU33" s="21">
        <f>IF(BT33="",0,VLOOKUP(BT33,Pointage[#All],2,FALSE)*BU$16)</f>
        <v>0</v>
      </c>
      <c r="BV33" s="9"/>
      <c r="BW33" s="21" t="str">
        <f t="shared" si="118"/>
        <v/>
      </c>
      <c r="BX33" s="21">
        <f>IF(BW33="",0,VLOOKUP(BW33,Pointage[#All],2,FALSE)*BX$16)</f>
        <v>0</v>
      </c>
      <c r="BY33" s="9"/>
      <c r="BZ33" s="21" t="str">
        <f t="shared" si="76"/>
        <v/>
      </c>
      <c r="CA33" s="21">
        <f>IF(BZ33="",0,VLOOKUP(BZ33,Pointage[#All],2,FALSE)*CA$16)</f>
        <v>0</v>
      </c>
      <c r="CB33" s="9"/>
      <c r="CC33" s="21" t="str">
        <f t="shared" si="91"/>
        <v/>
      </c>
      <c r="CD33" s="21">
        <f>IF(CC33="",0,VLOOKUP(CC33,Pointage[#All],2,FALSE)*CD$16)</f>
        <v>0</v>
      </c>
      <c r="CE33" s="22">
        <f t="shared" si="119"/>
        <v>0</v>
      </c>
      <c r="CF33" s="24">
        <f t="shared" si="120"/>
        <v>0</v>
      </c>
    </row>
    <row r="34" spans="1:84" ht="15" customHeight="1" x14ac:dyDescent="0.25">
      <c r="A34" s="7"/>
      <c r="B34" s="9"/>
      <c r="C34" s="48"/>
      <c r="D34" s="48"/>
      <c r="E34" s="20">
        <f t="shared" si="93"/>
        <v>0</v>
      </c>
      <c r="F34" s="21" t="str">
        <f t="shared" si="107"/>
        <v/>
      </c>
      <c r="G34" s="21" t="str">
        <f t="shared" si="45"/>
        <v/>
      </c>
      <c r="H34" s="21" t="str">
        <f t="shared" si="108"/>
        <v/>
      </c>
      <c r="I34" s="7"/>
      <c r="J34" s="21" t="str">
        <f t="shared" si="109"/>
        <v/>
      </c>
      <c r="K34" s="21">
        <f>IF(J34="",0,VLOOKUP(J34,Pointage[#All],2,FALSE)*K$16)</f>
        <v>0</v>
      </c>
      <c r="L34" s="9"/>
      <c r="M34" s="21" t="str">
        <f t="shared" si="82"/>
        <v/>
      </c>
      <c r="N34" s="21">
        <f>IF(M34="",0,VLOOKUP(M34,Pointage[#All],2,FALSE)*N$16)</f>
        <v>0</v>
      </c>
      <c r="O34" s="9"/>
      <c r="P34" s="21" t="str">
        <f t="shared" si="83"/>
        <v/>
      </c>
      <c r="Q34" s="21">
        <f>IF(P34="",0,VLOOKUP(P34,Pointage[#All],2,FALSE)*Q$16)</f>
        <v>0</v>
      </c>
      <c r="R34" s="9"/>
      <c r="S34" s="21" t="str">
        <f t="shared" si="84"/>
        <v/>
      </c>
      <c r="T34" s="21">
        <f>IF(S34="",0,VLOOKUP(S34,Pointage[#All],2,FALSE)*T$16)</f>
        <v>0</v>
      </c>
      <c r="U34" s="22">
        <f t="shared" si="85"/>
        <v>0</v>
      </c>
      <c r="V34" s="7"/>
      <c r="W34" s="21" t="str">
        <f t="shared" si="110"/>
        <v/>
      </c>
      <c r="X34" s="21">
        <f>IF(W34="",0,VLOOKUP(W34,Pointage[#All],2,FALSE)*X$16)</f>
        <v>0</v>
      </c>
      <c r="Y34" s="9"/>
      <c r="Z34" s="21" t="str">
        <f t="shared" si="111"/>
        <v/>
      </c>
      <c r="AA34" s="21">
        <f>IF(Z34="",0,VLOOKUP(Z34,Pointage[#All],2,FALSE)*AA$16)</f>
        <v>0</v>
      </c>
      <c r="AB34" s="9"/>
      <c r="AC34" s="21" t="str">
        <f t="shared" si="112"/>
        <v/>
      </c>
      <c r="AD34" s="21">
        <f>IF(AC34="",0,VLOOKUP(AC34,Pointage[#All],2,FALSE)*AD$16)</f>
        <v>0</v>
      </c>
      <c r="AE34" s="9"/>
      <c r="AF34" s="21" t="str">
        <f t="shared" si="92"/>
        <v/>
      </c>
      <c r="AG34" s="21">
        <f>IF(AF34="",0,VLOOKUP(AF34,Pointage[#All],2,FALSE)*AG$16)</f>
        <v>0</v>
      </c>
      <c r="AH34" s="22">
        <f t="shared" si="113"/>
        <v>0</v>
      </c>
      <c r="AI34" s="7"/>
      <c r="AJ34" s="21" t="str">
        <f t="shared" si="114"/>
        <v/>
      </c>
      <c r="AK34" s="21">
        <f>IF(AJ34="",0,VLOOKUP(AJ34,Pointage[#All],2,FALSE)*AK$16)</f>
        <v>0</v>
      </c>
      <c r="AL34" s="9"/>
      <c r="AM34" s="21" t="str">
        <f t="shared" si="115"/>
        <v/>
      </c>
      <c r="AN34" s="21">
        <f>IF(AM34="",0,VLOOKUP(AM34,Pointage[#All],2,FALSE)*AN$16)</f>
        <v>0</v>
      </c>
      <c r="AO34" s="9"/>
      <c r="AP34" s="21" t="str">
        <f t="shared" si="59"/>
        <v/>
      </c>
      <c r="AQ34" s="21">
        <f>IF(AP34="",0,VLOOKUP(AP34,Pointage[#All],2,FALSE)*AQ$16)</f>
        <v>0</v>
      </c>
      <c r="AR34" s="22">
        <f t="shared" si="116"/>
        <v>0</v>
      </c>
      <c r="AS34" s="7"/>
      <c r="AT34" s="21" t="str">
        <f t="shared" si="86"/>
        <v/>
      </c>
      <c r="AU34" s="21">
        <f>IF(AT34="",0,VLOOKUP(AT34,Pointage[#All],2,FALSE)*AU$16)</f>
        <v>0</v>
      </c>
      <c r="AV34" s="9"/>
      <c r="AW34" s="39" t="str">
        <f t="shared" si="87"/>
        <v/>
      </c>
      <c r="AX34" s="39">
        <f>IF(AW34="",0,VLOOKUP(AW34,Pointage[#All],2,FALSE)*AX$16)</f>
        <v>0</v>
      </c>
      <c r="AY34" s="40"/>
      <c r="AZ34" s="39" t="str">
        <f t="shared" si="88"/>
        <v/>
      </c>
      <c r="BA34" s="39">
        <f>IF(AZ34="",0,VLOOKUP(AZ34,Pointage[#All],2,FALSE)*BA$16)</f>
        <v>0</v>
      </c>
      <c r="BB34" s="40"/>
      <c r="BC34" s="39" t="str">
        <f t="shared" si="89"/>
        <v/>
      </c>
      <c r="BD34" s="39">
        <f>IF(BC34="",0,VLOOKUP(BC34,Pointage[#All],2,FALSE)*BD$16)</f>
        <v>0</v>
      </c>
      <c r="BE34" s="41">
        <f t="shared" si="90"/>
        <v>0</v>
      </c>
      <c r="BF34" s="7"/>
      <c r="BG34" s="21" t="str">
        <f t="shared" si="66"/>
        <v/>
      </c>
      <c r="BH34" s="21">
        <f>IF(BG34="",0,VLOOKUP(BG34,Pointage[#All],2,FALSE)*BH$16)</f>
        <v>0</v>
      </c>
      <c r="BI34" s="9"/>
      <c r="BJ34" s="39" t="str">
        <f t="shared" si="67"/>
        <v/>
      </c>
      <c r="BK34" s="39">
        <f>IF(BJ34="",0,VLOOKUP(BJ34,Pointage[#All],2,FALSE)*BK$16)</f>
        <v>0</v>
      </c>
      <c r="BL34" s="40"/>
      <c r="BM34" s="39" t="str">
        <f t="shared" si="68"/>
        <v/>
      </c>
      <c r="BN34" s="39">
        <f>IF(BM34="",0,VLOOKUP(BM34,Pointage[#All],2,FALSE)*BN$16)</f>
        <v>0</v>
      </c>
      <c r="BO34" s="40"/>
      <c r="BP34" s="39" t="str">
        <f t="shared" si="69"/>
        <v/>
      </c>
      <c r="BQ34" s="39">
        <f>IF(BP34="",0,VLOOKUP(BP34,Pointage[#All],2,FALSE)*BQ$16)</f>
        <v>0</v>
      </c>
      <c r="BR34" s="41">
        <f t="shared" si="70"/>
        <v>0</v>
      </c>
      <c r="BS34" s="7"/>
      <c r="BT34" s="21" t="str">
        <f t="shared" si="117"/>
        <v/>
      </c>
      <c r="BU34" s="21">
        <f>IF(BT34="",0,VLOOKUP(BT34,Pointage[#All],2,FALSE)*BU$16)</f>
        <v>0</v>
      </c>
      <c r="BV34" s="9"/>
      <c r="BW34" s="21" t="str">
        <f t="shared" si="118"/>
        <v/>
      </c>
      <c r="BX34" s="21">
        <f>IF(BW34="",0,VLOOKUP(BW34,Pointage[#All],2,FALSE)*BX$16)</f>
        <v>0</v>
      </c>
      <c r="BY34" s="9"/>
      <c r="BZ34" s="21" t="str">
        <f t="shared" si="76"/>
        <v/>
      </c>
      <c r="CA34" s="21">
        <f>IF(BZ34="",0,VLOOKUP(BZ34,Pointage[#All],2,FALSE)*CA$16)</f>
        <v>0</v>
      </c>
      <c r="CB34" s="9"/>
      <c r="CC34" s="21" t="str">
        <f t="shared" si="91"/>
        <v/>
      </c>
      <c r="CD34" s="21">
        <f>IF(CC34="",0,VLOOKUP(CC34,Pointage[#All],2,FALSE)*CD$16)</f>
        <v>0</v>
      </c>
      <c r="CE34" s="22">
        <f t="shared" si="119"/>
        <v>0</v>
      </c>
      <c r="CF34" s="24">
        <f t="shared" si="120"/>
        <v>0</v>
      </c>
    </row>
    <row r="35" spans="1:84" ht="15" customHeight="1" x14ac:dyDescent="0.25">
      <c r="A35" s="7"/>
      <c r="B35" s="9"/>
      <c r="C35" s="48"/>
      <c r="D35" s="48"/>
      <c r="E35" s="20">
        <f t="shared" si="93"/>
        <v>0</v>
      </c>
      <c r="F35" s="21" t="str">
        <f t="shared" si="107"/>
        <v/>
      </c>
      <c r="G35" s="21" t="str">
        <f t="shared" si="45"/>
        <v/>
      </c>
      <c r="H35" s="21" t="str">
        <f t="shared" si="108"/>
        <v/>
      </c>
      <c r="I35" s="7"/>
      <c r="J35" s="21" t="str">
        <f t="shared" si="109"/>
        <v/>
      </c>
      <c r="K35" s="21">
        <f>IF(J35="",0,VLOOKUP(J35,Pointage[#All],2,FALSE)*K$16)</f>
        <v>0</v>
      </c>
      <c r="L35" s="9"/>
      <c r="M35" s="21" t="str">
        <f t="shared" si="82"/>
        <v/>
      </c>
      <c r="N35" s="21">
        <f>IF(M35="",0,VLOOKUP(M35,Pointage[#All],2,FALSE)*N$16)</f>
        <v>0</v>
      </c>
      <c r="O35" s="9"/>
      <c r="P35" s="21" t="str">
        <f t="shared" si="83"/>
        <v/>
      </c>
      <c r="Q35" s="21">
        <f>IF(P35="",0,VLOOKUP(P35,Pointage[#All],2,FALSE)*Q$16)</f>
        <v>0</v>
      </c>
      <c r="R35" s="9"/>
      <c r="S35" s="21" t="str">
        <f t="shared" si="84"/>
        <v/>
      </c>
      <c r="T35" s="21">
        <f>IF(S35="",0,VLOOKUP(S35,Pointage[#All],2,FALSE)*T$16)</f>
        <v>0</v>
      </c>
      <c r="U35" s="22">
        <f t="shared" si="85"/>
        <v>0</v>
      </c>
      <c r="V35" s="7"/>
      <c r="W35" s="21" t="str">
        <f t="shared" si="110"/>
        <v/>
      </c>
      <c r="X35" s="21">
        <f>IF(W35="",0,VLOOKUP(W35,Pointage[#All],2,FALSE)*X$16)</f>
        <v>0</v>
      </c>
      <c r="Y35" s="9"/>
      <c r="Z35" s="21" t="str">
        <f t="shared" si="111"/>
        <v/>
      </c>
      <c r="AA35" s="21">
        <f>IF(Z35="",0,VLOOKUP(Z35,Pointage[#All],2,FALSE)*AA$16)</f>
        <v>0</v>
      </c>
      <c r="AB35" s="9"/>
      <c r="AC35" s="21" t="str">
        <f t="shared" si="112"/>
        <v/>
      </c>
      <c r="AD35" s="21">
        <f>IF(AC35="",0,VLOOKUP(AC35,Pointage[#All],2,FALSE)*AD$16)</f>
        <v>0</v>
      </c>
      <c r="AE35" s="9"/>
      <c r="AF35" s="21" t="str">
        <f t="shared" si="92"/>
        <v/>
      </c>
      <c r="AG35" s="21">
        <f>IF(AF35="",0,VLOOKUP(AF35,Pointage[#All],2,FALSE)*AG$16)</f>
        <v>0</v>
      </c>
      <c r="AH35" s="22">
        <f t="shared" si="113"/>
        <v>0</v>
      </c>
      <c r="AI35" s="7"/>
      <c r="AJ35" s="21" t="str">
        <f t="shared" si="114"/>
        <v/>
      </c>
      <c r="AK35" s="21">
        <f>IF(AJ35="",0,VLOOKUP(AJ35,Pointage[#All],2,FALSE)*AK$16)</f>
        <v>0</v>
      </c>
      <c r="AL35" s="9"/>
      <c r="AM35" s="21" t="str">
        <f t="shared" si="115"/>
        <v/>
      </c>
      <c r="AN35" s="21">
        <f>IF(AM35="",0,VLOOKUP(AM35,Pointage[#All],2,FALSE)*AN$16)</f>
        <v>0</v>
      </c>
      <c r="AO35" s="9"/>
      <c r="AP35" s="21" t="str">
        <f t="shared" si="59"/>
        <v/>
      </c>
      <c r="AQ35" s="21">
        <f>IF(AP35="",0,VLOOKUP(AP35,Pointage[#All],2,FALSE)*AQ$16)</f>
        <v>0</v>
      </c>
      <c r="AR35" s="22">
        <f t="shared" si="116"/>
        <v>0</v>
      </c>
      <c r="AS35" s="7"/>
      <c r="AT35" s="21" t="str">
        <f t="shared" si="86"/>
        <v/>
      </c>
      <c r="AU35" s="21">
        <f>IF(AT35="",0,VLOOKUP(AT35,Pointage[#All],2,FALSE)*AU$16)</f>
        <v>0</v>
      </c>
      <c r="AV35" s="9"/>
      <c r="AW35" s="39" t="str">
        <f t="shared" si="87"/>
        <v/>
      </c>
      <c r="AX35" s="39">
        <f>IF(AW35="",0,VLOOKUP(AW35,Pointage[#All],2,FALSE)*AX$16)</f>
        <v>0</v>
      </c>
      <c r="AY35" s="40"/>
      <c r="AZ35" s="39" t="str">
        <f t="shared" si="88"/>
        <v/>
      </c>
      <c r="BA35" s="39">
        <f>IF(AZ35="",0,VLOOKUP(AZ35,Pointage[#All],2,FALSE)*BA$16)</f>
        <v>0</v>
      </c>
      <c r="BB35" s="40"/>
      <c r="BC35" s="39" t="str">
        <f t="shared" si="89"/>
        <v/>
      </c>
      <c r="BD35" s="39">
        <f>IF(BC35="",0,VLOOKUP(BC35,Pointage[#All],2,FALSE)*BD$16)</f>
        <v>0</v>
      </c>
      <c r="BE35" s="41">
        <f t="shared" si="90"/>
        <v>0</v>
      </c>
      <c r="BF35" s="7"/>
      <c r="BG35" s="21" t="str">
        <f t="shared" si="66"/>
        <v/>
      </c>
      <c r="BH35" s="21">
        <f>IF(BG35="",0,VLOOKUP(BG35,Pointage[#All],2,FALSE)*BH$16)</f>
        <v>0</v>
      </c>
      <c r="BI35" s="9"/>
      <c r="BJ35" s="39" t="str">
        <f t="shared" si="67"/>
        <v/>
      </c>
      <c r="BK35" s="39">
        <f>IF(BJ35="",0,VLOOKUP(BJ35,Pointage[#All],2,FALSE)*BK$16)</f>
        <v>0</v>
      </c>
      <c r="BL35" s="40"/>
      <c r="BM35" s="39" t="str">
        <f t="shared" si="68"/>
        <v/>
      </c>
      <c r="BN35" s="39">
        <f>IF(BM35="",0,VLOOKUP(BM35,Pointage[#All],2,FALSE)*BN$16)</f>
        <v>0</v>
      </c>
      <c r="BO35" s="40"/>
      <c r="BP35" s="39" t="str">
        <f t="shared" si="69"/>
        <v/>
      </c>
      <c r="BQ35" s="39">
        <f>IF(BP35="",0,VLOOKUP(BP35,Pointage[#All],2,FALSE)*BQ$16)</f>
        <v>0</v>
      </c>
      <c r="BR35" s="41">
        <f t="shared" si="70"/>
        <v>0</v>
      </c>
      <c r="BS35" s="7"/>
      <c r="BT35" s="21" t="str">
        <f t="shared" si="117"/>
        <v/>
      </c>
      <c r="BU35" s="21">
        <f>IF(BT35="",0,VLOOKUP(BT35,Pointage[#All],2,FALSE)*BU$16)</f>
        <v>0</v>
      </c>
      <c r="BV35" s="9"/>
      <c r="BW35" s="21" t="str">
        <f t="shared" si="118"/>
        <v/>
      </c>
      <c r="BX35" s="21">
        <f>IF(BW35="",0,VLOOKUP(BW35,Pointage[#All],2,FALSE)*BX$16)</f>
        <v>0</v>
      </c>
      <c r="BY35" s="9"/>
      <c r="BZ35" s="21" t="str">
        <f t="shared" si="76"/>
        <v/>
      </c>
      <c r="CA35" s="21">
        <f>IF(BZ35="",0,VLOOKUP(BZ35,Pointage[#All],2,FALSE)*CA$16)</f>
        <v>0</v>
      </c>
      <c r="CB35" s="9"/>
      <c r="CC35" s="21" t="str">
        <f t="shared" si="91"/>
        <v/>
      </c>
      <c r="CD35" s="21">
        <f>IF(CC35="",0,VLOOKUP(CC35,Pointage[#All],2,FALSE)*CD$16)</f>
        <v>0</v>
      </c>
      <c r="CE35" s="22">
        <f t="shared" si="119"/>
        <v>0</v>
      </c>
      <c r="CF35" s="24">
        <f t="shared" si="120"/>
        <v>0</v>
      </c>
    </row>
    <row r="36" spans="1:84" ht="15" customHeight="1" x14ac:dyDescent="0.25">
      <c r="A36" s="7"/>
      <c r="B36" s="9"/>
      <c r="C36" s="48"/>
      <c r="D36" s="48"/>
      <c r="E36" s="20">
        <f t="shared" ref="E36:E50" si="121">U36+AH36++AR36+BE36+CE36</f>
        <v>0</v>
      </c>
      <c r="F36" s="21" t="str">
        <f t="shared" si="107"/>
        <v/>
      </c>
      <c r="G36" s="21" t="str">
        <f t="shared" si="45"/>
        <v/>
      </c>
      <c r="H36" s="21" t="str">
        <f t="shared" si="108"/>
        <v/>
      </c>
      <c r="I36" s="7"/>
      <c r="J36" s="21" t="str">
        <f t="shared" si="109"/>
        <v/>
      </c>
      <c r="K36" s="21">
        <f>IF(J36="",0,VLOOKUP(J36,Pointage[#All],2,FALSE)*K$16)</f>
        <v>0</v>
      </c>
      <c r="L36" s="9"/>
      <c r="M36" s="21" t="str">
        <f t="shared" ref="M36:M39" si="122">IF(L36=0,"",RANK(L36,L$18:L$50,0))</f>
        <v/>
      </c>
      <c r="N36" s="21">
        <f>IF(M36="",0,VLOOKUP(M36,Pointage[#All],2,FALSE)*N$16)</f>
        <v>0</v>
      </c>
      <c r="O36" s="9"/>
      <c r="P36" s="21" t="str">
        <f t="shared" ref="P36:P50" si="123">IF(O36=0,"",RANK(O36,O$18:O$50,0))</f>
        <v/>
      </c>
      <c r="Q36" s="21">
        <f>IF(P36="",0,VLOOKUP(P36,Pointage[#All],2,FALSE)*Q$16)</f>
        <v>0</v>
      </c>
      <c r="R36" s="9"/>
      <c r="S36" s="21" t="str">
        <f t="shared" ref="S36:S50" si="124">IF(R36=0,"",RANK(R36,R$4:R$96,0))</f>
        <v/>
      </c>
      <c r="T36" s="21">
        <f>IF(S36="",0,VLOOKUP(S36,Pointage[#All],2,FALSE)*T$16)</f>
        <v>0</v>
      </c>
      <c r="U36" s="22">
        <f t="shared" ref="U36:U50" si="125">IF(K36="","",K36+N36+T36)</f>
        <v>0</v>
      </c>
      <c r="V36" s="7"/>
      <c r="W36" s="21" t="str">
        <f t="shared" si="110"/>
        <v/>
      </c>
      <c r="X36" s="21">
        <f>IF(W36="",0,VLOOKUP(W36,Pointage[#All],2,FALSE)*X$16)</f>
        <v>0</v>
      </c>
      <c r="Y36" s="9"/>
      <c r="Z36" s="21" t="str">
        <f t="shared" si="111"/>
        <v/>
      </c>
      <c r="AA36" s="21">
        <f>IF(Z36="",0,VLOOKUP(Z36,Pointage[#All],2,FALSE)*AA$16)</f>
        <v>0</v>
      </c>
      <c r="AB36" s="9"/>
      <c r="AC36" s="21" t="str">
        <f t="shared" si="112"/>
        <v/>
      </c>
      <c r="AD36" s="21">
        <f>IF(AC36="",0,VLOOKUP(AC36,Pointage[#All],2,FALSE)*AD$16)</f>
        <v>0</v>
      </c>
      <c r="AE36" s="9"/>
      <c r="AF36" s="21" t="str">
        <f t="shared" si="92"/>
        <v/>
      </c>
      <c r="AG36" s="21">
        <f>IF(AF36="",0,VLOOKUP(AF36,Pointage[#All],2,FALSE)*AG$16)</f>
        <v>0</v>
      </c>
      <c r="AH36" s="22">
        <f t="shared" si="113"/>
        <v>0</v>
      </c>
      <c r="AI36" s="7"/>
      <c r="AJ36" s="21" t="str">
        <f t="shared" si="114"/>
        <v/>
      </c>
      <c r="AK36" s="21">
        <f>IF(AJ36="",0,VLOOKUP(AJ36,Pointage[#All],2,FALSE)*AK$16)</f>
        <v>0</v>
      </c>
      <c r="AL36" s="9"/>
      <c r="AM36" s="21" t="str">
        <f t="shared" si="115"/>
        <v/>
      </c>
      <c r="AN36" s="21">
        <f>IF(AM36="",0,VLOOKUP(AM36,Pointage[#All],2,FALSE)*AN$16)</f>
        <v>0</v>
      </c>
      <c r="AO36" s="9"/>
      <c r="AP36" s="21" t="str">
        <f t="shared" si="59"/>
        <v/>
      </c>
      <c r="AQ36" s="21">
        <f>IF(AP36="",0,VLOOKUP(AP36,Pointage[#All],2,FALSE)*AQ$16)</f>
        <v>0</v>
      </c>
      <c r="AR36" s="22">
        <f t="shared" si="116"/>
        <v>0</v>
      </c>
      <c r="AS36" s="7"/>
      <c r="AT36" s="21" t="str">
        <f t="shared" si="86"/>
        <v/>
      </c>
      <c r="AU36" s="21">
        <f>IF(AT36="",0,VLOOKUP(AT36,Pointage[#All],2,FALSE)*AU$16)</f>
        <v>0</v>
      </c>
      <c r="AV36" s="9"/>
      <c r="AW36" s="39" t="str">
        <f t="shared" si="87"/>
        <v/>
      </c>
      <c r="AX36" s="39">
        <f>IF(AW36="",0,VLOOKUP(AW36,Pointage[#All],2,FALSE)*AX$16)</f>
        <v>0</v>
      </c>
      <c r="AY36" s="40"/>
      <c r="AZ36" s="39" t="str">
        <f t="shared" si="88"/>
        <v/>
      </c>
      <c r="BA36" s="39">
        <f>IF(AZ36="",0,VLOOKUP(AZ36,Pointage[#All],2,FALSE)*BA$16)</f>
        <v>0</v>
      </c>
      <c r="BB36" s="40"/>
      <c r="BC36" s="39" t="str">
        <f t="shared" si="89"/>
        <v/>
      </c>
      <c r="BD36" s="39">
        <f>IF(BC36="",0,VLOOKUP(BC36,Pointage[#All],2,FALSE)*BD$16)</f>
        <v>0</v>
      </c>
      <c r="BE36" s="41">
        <f t="shared" si="90"/>
        <v>0</v>
      </c>
      <c r="BF36" s="7"/>
      <c r="BG36" s="21" t="str">
        <f t="shared" si="66"/>
        <v/>
      </c>
      <c r="BH36" s="21">
        <f>IF(BG36="",0,VLOOKUP(BG36,Pointage[#All],2,FALSE)*BH$16)</f>
        <v>0</v>
      </c>
      <c r="BI36" s="9"/>
      <c r="BJ36" s="39" t="str">
        <f t="shared" si="67"/>
        <v/>
      </c>
      <c r="BK36" s="39">
        <f>IF(BJ36="",0,VLOOKUP(BJ36,Pointage[#All],2,FALSE)*BK$16)</f>
        <v>0</v>
      </c>
      <c r="BL36" s="40"/>
      <c r="BM36" s="39" t="str">
        <f t="shared" si="68"/>
        <v/>
      </c>
      <c r="BN36" s="39">
        <f>IF(BM36="",0,VLOOKUP(BM36,Pointage[#All],2,FALSE)*BN$16)</f>
        <v>0</v>
      </c>
      <c r="BO36" s="40"/>
      <c r="BP36" s="39" t="str">
        <f t="shared" si="69"/>
        <v/>
      </c>
      <c r="BQ36" s="39">
        <f>IF(BP36="",0,VLOOKUP(BP36,Pointage[#All],2,FALSE)*BQ$16)</f>
        <v>0</v>
      </c>
      <c r="BR36" s="41">
        <f t="shared" si="70"/>
        <v>0</v>
      </c>
      <c r="BS36" s="7"/>
      <c r="BT36" s="21" t="str">
        <f t="shared" si="117"/>
        <v/>
      </c>
      <c r="BU36" s="21">
        <f>IF(BT36="",0,VLOOKUP(BT36,Pointage[#All],2,FALSE)*BU$16)</f>
        <v>0</v>
      </c>
      <c r="BV36" s="9"/>
      <c r="BW36" s="21" t="str">
        <f t="shared" si="118"/>
        <v/>
      </c>
      <c r="BX36" s="21">
        <f>IF(BW36="",0,VLOOKUP(BW36,Pointage[#All],2,FALSE)*BX$16)</f>
        <v>0</v>
      </c>
      <c r="BY36" s="9"/>
      <c r="BZ36" s="21" t="str">
        <f t="shared" ref="BZ36:BZ39" si="126">IF(BY36=0,"",RANK(BY36,BY$18:BY$50,0))</f>
        <v/>
      </c>
      <c r="CA36" s="21">
        <f>IF(BZ36="",0,VLOOKUP(BZ36,Pointage[#All],2,FALSE)*CA$16)</f>
        <v>0</v>
      </c>
      <c r="CB36" s="9"/>
      <c r="CC36" s="21" t="str">
        <f t="shared" si="91"/>
        <v/>
      </c>
      <c r="CD36" s="21">
        <f>IF(CC36="",0,VLOOKUP(CC36,Pointage[#All],2,FALSE)*CD$16)</f>
        <v>0</v>
      </c>
      <c r="CE36" s="22">
        <f t="shared" si="119"/>
        <v>0</v>
      </c>
      <c r="CF36" s="24">
        <f t="shared" ref="CF36:CF50" si="127">T36+AG36+AQ36+BD36+CD36*1.25</f>
        <v>0</v>
      </c>
    </row>
    <row r="37" spans="1:84" ht="15" customHeight="1" x14ac:dyDescent="0.25">
      <c r="A37" s="7"/>
      <c r="B37" s="9"/>
      <c r="C37" s="48"/>
      <c r="D37" s="48"/>
      <c r="E37" s="20">
        <f t="shared" si="121"/>
        <v>0</v>
      </c>
      <c r="F37" s="21" t="str">
        <f t="shared" si="107"/>
        <v/>
      </c>
      <c r="G37" s="21" t="str">
        <f t="shared" si="45"/>
        <v/>
      </c>
      <c r="H37" s="21" t="str">
        <f t="shared" si="108"/>
        <v/>
      </c>
      <c r="I37" s="7"/>
      <c r="J37" s="21" t="str">
        <f t="shared" si="109"/>
        <v/>
      </c>
      <c r="K37" s="21">
        <f>IF(J37="",0,VLOOKUP(J37,Pointage[#All],2,FALSE)*K$16)</f>
        <v>0</v>
      </c>
      <c r="L37" s="9"/>
      <c r="M37" s="21" t="str">
        <f t="shared" si="122"/>
        <v/>
      </c>
      <c r="N37" s="21">
        <f>IF(M37="",0,VLOOKUP(M37,Pointage[#All],2,FALSE)*N$16)</f>
        <v>0</v>
      </c>
      <c r="O37" s="9"/>
      <c r="P37" s="21" t="str">
        <f t="shared" si="123"/>
        <v/>
      </c>
      <c r="Q37" s="21">
        <f>IF(P37="",0,VLOOKUP(P37,Pointage[#All],2,FALSE)*Q$16)</f>
        <v>0</v>
      </c>
      <c r="R37" s="9"/>
      <c r="S37" s="21" t="str">
        <f t="shared" si="124"/>
        <v/>
      </c>
      <c r="T37" s="21">
        <f>IF(S37="",0,VLOOKUP(S37,Pointage[#All],2,FALSE)*T$16)</f>
        <v>0</v>
      </c>
      <c r="U37" s="22">
        <f t="shared" si="125"/>
        <v>0</v>
      </c>
      <c r="V37" s="7"/>
      <c r="W37" s="21" t="str">
        <f t="shared" si="110"/>
        <v/>
      </c>
      <c r="X37" s="21">
        <f>IF(W37="",0,VLOOKUP(W37,Pointage[#All],2,FALSE)*X$16)</f>
        <v>0</v>
      </c>
      <c r="Y37" s="9"/>
      <c r="Z37" s="21" t="str">
        <f t="shared" si="111"/>
        <v/>
      </c>
      <c r="AA37" s="21">
        <f>IF(Z37="",0,VLOOKUP(Z37,Pointage[#All],2,FALSE)*AA$16)</f>
        <v>0</v>
      </c>
      <c r="AB37" s="9"/>
      <c r="AC37" s="21" t="str">
        <f t="shared" si="112"/>
        <v/>
      </c>
      <c r="AD37" s="21">
        <f>IF(AC37="",0,VLOOKUP(AC37,Pointage[#All],2,FALSE)*AD$16)</f>
        <v>0</v>
      </c>
      <c r="AE37" s="9"/>
      <c r="AF37" s="21" t="str">
        <f t="shared" si="92"/>
        <v/>
      </c>
      <c r="AG37" s="21">
        <f>IF(AF37="",0,VLOOKUP(AF37,Pointage[#All],2,FALSE)*AG$16)</f>
        <v>0</v>
      </c>
      <c r="AH37" s="22">
        <f t="shared" si="113"/>
        <v>0</v>
      </c>
      <c r="AI37" s="7"/>
      <c r="AJ37" s="21" t="str">
        <f t="shared" si="114"/>
        <v/>
      </c>
      <c r="AK37" s="21">
        <f>IF(AJ37="",0,VLOOKUP(AJ37,Pointage[#All],2,FALSE)*AK$16)</f>
        <v>0</v>
      </c>
      <c r="AL37" s="9"/>
      <c r="AM37" s="21" t="str">
        <f t="shared" si="115"/>
        <v/>
      </c>
      <c r="AN37" s="21">
        <f>IF(AM37="",0,VLOOKUP(AM37,Pointage[#All],2,FALSE)*AN$16)</f>
        <v>0</v>
      </c>
      <c r="AO37" s="9"/>
      <c r="AP37" s="21" t="str">
        <f t="shared" si="59"/>
        <v/>
      </c>
      <c r="AQ37" s="21">
        <f>IF(AP37="",0,VLOOKUP(AP37,Pointage[#All],2,FALSE)*AQ$16)</f>
        <v>0</v>
      </c>
      <c r="AR37" s="22">
        <f t="shared" si="116"/>
        <v>0</v>
      </c>
      <c r="AS37" s="7"/>
      <c r="AT37" s="21" t="str">
        <f t="shared" si="86"/>
        <v/>
      </c>
      <c r="AU37" s="21">
        <f>IF(AT37="",0,VLOOKUP(AT37,Pointage[#All],2,FALSE)*AU$16)</f>
        <v>0</v>
      </c>
      <c r="AV37" s="9"/>
      <c r="AW37" s="39" t="str">
        <f t="shared" si="87"/>
        <v/>
      </c>
      <c r="AX37" s="39">
        <f>IF(AW37="",0,VLOOKUP(AW37,Pointage[#All],2,FALSE)*AX$16)</f>
        <v>0</v>
      </c>
      <c r="AY37" s="40"/>
      <c r="AZ37" s="39" t="str">
        <f t="shared" si="88"/>
        <v/>
      </c>
      <c r="BA37" s="39">
        <f>IF(AZ37="",0,VLOOKUP(AZ37,Pointage[#All],2,FALSE)*BA$16)</f>
        <v>0</v>
      </c>
      <c r="BB37" s="40"/>
      <c r="BC37" s="39" t="str">
        <f t="shared" si="89"/>
        <v/>
      </c>
      <c r="BD37" s="39">
        <f>IF(BC37="",0,VLOOKUP(BC37,Pointage[#All],2,FALSE)*BD$16)</f>
        <v>0</v>
      </c>
      <c r="BE37" s="41">
        <f t="shared" si="90"/>
        <v>0</v>
      </c>
      <c r="BF37" s="7"/>
      <c r="BG37" s="21" t="str">
        <f t="shared" si="66"/>
        <v/>
      </c>
      <c r="BH37" s="21">
        <f>IF(BG37="",0,VLOOKUP(BG37,Pointage[#All],2,FALSE)*BH$16)</f>
        <v>0</v>
      </c>
      <c r="BI37" s="9"/>
      <c r="BJ37" s="39" t="str">
        <f t="shared" si="67"/>
        <v/>
      </c>
      <c r="BK37" s="39">
        <f>IF(BJ37="",0,VLOOKUP(BJ37,Pointage[#All],2,FALSE)*BK$16)</f>
        <v>0</v>
      </c>
      <c r="BL37" s="40"/>
      <c r="BM37" s="39" t="str">
        <f t="shared" si="68"/>
        <v/>
      </c>
      <c r="BN37" s="39">
        <f>IF(BM37="",0,VLOOKUP(BM37,Pointage[#All],2,FALSE)*BN$16)</f>
        <v>0</v>
      </c>
      <c r="BO37" s="40"/>
      <c r="BP37" s="39" t="str">
        <f t="shared" si="69"/>
        <v/>
      </c>
      <c r="BQ37" s="39">
        <f>IF(BP37="",0,VLOOKUP(BP37,Pointage[#All],2,FALSE)*BQ$16)</f>
        <v>0</v>
      </c>
      <c r="BR37" s="41">
        <f t="shared" si="70"/>
        <v>0</v>
      </c>
      <c r="BS37" s="7"/>
      <c r="BT37" s="21" t="str">
        <f t="shared" si="117"/>
        <v/>
      </c>
      <c r="BU37" s="21">
        <f>IF(BT37="",0,VLOOKUP(BT37,Pointage[#All],2,FALSE)*BU$16)</f>
        <v>0</v>
      </c>
      <c r="BV37" s="9"/>
      <c r="BW37" s="21" t="str">
        <f t="shared" si="118"/>
        <v/>
      </c>
      <c r="BX37" s="21">
        <f>IF(BW37="",0,VLOOKUP(BW37,Pointage[#All],2,FALSE)*BX$16)</f>
        <v>0</v>
      </c>
      <c r="BY37" s="9"/>
      <c r="BZ37" s="21" t="str">
        <f t="shared" si="126"/>
        <v/>
      </c>
      <c r="CA37" s="21">
        <f>IF(BZ37="",0,VLOOKUP(BZ37,Pointage[#All],2,FALSE)*CA$16)</f>
        <v>0</v>
      </c>
      <c r="CB37" s="9"/>
      <c r="CC37" s="21" t="str">
        <f t="shared" si="91"/>
        <v/>
      </c>
      <c r="CD37" s="21">
        <f>IF(CC37="",0,VLOOKUP(CC37,Pointage[#All],2,FALSE)*CD$16)</f>
        <v>0</v>
      </c>
      <c r="CE37" s="22">
        <f t="shared" si="119"/>
        <v>0</v>
      </c>
      <c r="CF37" s="24">
        <f t="shared" si="127"/>
        <v>0</v>
      </c>
    </row>
    <row r="38" spans="1:84" ht="15" customHeight="1" x14ac:dyDescent="0.25">
      <c r="A38" s="7"/>
      <c r="B38" s="9"/>
      <c r="C38" s="48"/>
      <c r="D38" s="48"/>
      <c r="E38" s="20">
        <f t="shared" si="121"/>
        <v>0</v>
      </c>
      <c r="F38" s="21" t="str">
        <f t="shared" si="107"/>
        <v/>
      </c>
      <c r="G38" s="21" t="str">
        <f t="shared" si="45"/>
        <v/>
      </c>
      <c r="H38" s="21" t="str">
        <f t="shared" si="108"/>
        <v/>
      </c>
      <c r="I38" s="7"/>
      <c r="J38" s="21" t="str">
        <f t="shared" si="109"/>
        <v/>
      </c>
      <c r="K38" s="21">
        <f>IF(J38="",0,VLOOKUP(J38,Pointage[#All],2,FALSE)*K$16)</f>
        <v>0</v>
      </c>
      <c r="L38" s="9"/>
      <c r="M38" s="21" t="str">
        <f t="shared" si="122"/>
        <v/>
      </c>
      <c r="N38" s="21">
        <f>IF(M38="",0,VLOOKUP(M38,Pointage[#All],2,FALSE)*N$16)</f>
        <v>0</v>
      </c>
      <c r="O38" s="9"/>
      <c r="P38" s="21" t="str">
        <f t="shared" si="123"/>
        <v/>
      </c>
      <c r="Q38" s="21">
        <f>IF(P38="",0,VLOOKUP(P38,Pointage[#All],2,FALSE)*Q$16)</f>
        <v>0</v>
      </c>
      <c r="R38" s="9"/>
      <c r="S38" s="21" t="str">
        <f t="shared" si="124"/>
        <v/>
      </c>
      <c r="T38" s="21">
        <f>IF(S38="",0,VLOOKUP(S38,Pointage[#All],2,FALSE)*T$16)</f>
        <v>0</v>
      </c>
      <c r="U38" s="22">
        <f t="shared" si="125"/>
        <v>0</v>
      </c>
      <c r="V38" s="7"/>
      <c r="W38" s="21" t="str">
        <f t="shared" si="110"/>
        <v/>
      </c>
      <c r="X38" s="21">
        <f>IF(W38="",0,VLOOKUP(W38,Pointage[#All],2,FALSE)*X$16)</f>
        <v>0</v>
      </c>
      <c r="Y38" s="9"/>
      <c r="Z38" s="21" t="str">
        <f t="shared" si="111"/>
        <v/>
      </c>
      <c r="AA38" s="21">
        <f>IF(Z38="",0,VLOOKUP(Z38,Pointage[#All],2,FALSE)*AA$16)</f>
        <v>0</v>
      </c>
      <c r="AB38" s="9"/>
      <c r="AC38" s="21" t="str">
        <f t="shared" si="112"/>
        <v/>
      </c>
      <c r="AD38" s="21">
        <f>IF(AC38="",0,VLOOKUP(AC38,Pointage[#All],2,FALSE)*AD$16)</f>
        <v>0</v>
      </c>
      <c r="AE38" s="9"/>
      <c r="AF38" s="21" t="str">
        <f t="shared" si="92"/>
        <v/>
      </c>
      <c r="AG38" s="21">
        <f>IF(AF38="",0,VLOOKUP(AF38,Pointage[#All],2,FALSE)*AG$16)</f>
        <v>0</v>
      </c>
      <c r="AH38" s="22">
        <f t="shared" si="113"/>
        <v>0</v>
      </c>
      <c r="AI38" s="7"/>
      <c r="AJ38" s="21" t="str">
        <f t="shared" si="114"/>
        <v/>
      </c>
      <c r="AK38" s="21">
        <f>IF(AJ38="",0,VLOOKUP(AJ38,Pointage[#All],2,FALSE)*AK$16)</f>
        <v>0</v>
      </c>
      <c r="AL38" s="9"/>
      <c r="AM38" s="21" t="str">
        <f t="shared" si="115"/>
        <v/>
      </c>
      <c r="AN38" s="21">
        <f>IF(AM38="",0,VLOOKUP(AM38,Pointage[#All],2,FALSE)*AN$16)</f>
        <v>0</v>
      </c>
      <c r="AO38" s="9"/>
      <c r="AP38" s="21" t="str">
        <f t="shared" si="59"/>
        <v/>
      </c>
      <c r="AQ38" s="21">
        <f>IF(AP38="",0,VLOOKUP(AP38,Pointage[#All],2,FALSE)*AQ$16)</f>
        <v>0</v>
      </c>
      <c r="AR38" s="22">
        <f t="shared" si="116"/>
        <v>0</v>
      </c>
      <c r="AS38" s="7"/>
      <c r="AT38" s="21" t="str">
        <f t="shared" si="86"/>
        <v/>
      </c>
      <c r="AU38" s="21">
        <f>IF(AT38="",0,VLOOKUP(AT38,Pointage[#All],2,FALSE)*AU$16)</f>
        <v>0</v>
      </c>
      <c r="AV38" s="9"/>
      <c r="AW38" s="39" t="str">
        <f t="shared" si="87"/>
        <v/>
      </c>
      <c r="AX38" s="39">
        <f>IF(AW38="",0,VLOOKUP(AW38,Pointage[#All],2,FALSE)*AX$16)</f>
        <v>0</v>
      </c>
      <c r="AY38" s="40"/>
      <c r="AZ38" s="39" t="str">
        <f t="shared" si="88"/>
        <v/>
      </c>
      <c r="BA38" s="39">
        <f>IF(AZ38="",0,VLOOKUP(AZ38,Pointage[#All],2,FALSE)*BA$16)</f>
        <v>0</v>
      </c>
      <c r="BB38" s="40"/>
      <c r="BC38" s="39" t="str">
        <f t="shared" si="89"/>
        <v/>
      </c>
      <c r="BD38" s="39">
        <f>IF(BC38="",0,VLOOKUP(BC38,Pointage[#All],2,FALSE)*BD$16)</f>
        <v>0</v>
      </c>
      <c r="BE38" s="41">
        <f t="shared" si="90"/>
        <v>0</v>
      </c>
      <c r="BF38" s="7"/>
      <c r="BG38" s="21" t="str">
        <f t="shared" si="66"/>
        <v/>
      </c>
      <c r="BH38" s="21">
        <f>IF(BG38="",0,VLOOKUP(BG38,Pointage[#All],2,FALSE)*BH$16)</f>
        <v>0</v>
      </c>
      <c r="BI38" s="9"/>
      <c r="BJ38" s="39" t="str">
        <f t="shared" si="67"/>
        <v/>
      </c>
      <c r="BK38" s="39">
        <f>IF(BJ38="",0,VLOOKUP(BJ38,Pointage[#All],2,FALSE)*BK$16)</f>
        <v>0</v>
      </c>
      <c r="BL38" s="40"/>
      <c r="BM38" s="39" t="str">
        <f t="shared" si="68"/>
        <v/>
      </c>
      <c r="BN38" s="39">
        <f>IF(BM38="",0,VLOOKUP(BM38,Pointage[#All],2,FALSE)*BN$16)</f>
        <v>0</v>
      </c>
      <c r="BO38" s="40"/>
      <c r="BP38" s="39" t="str">
        <f t="shared" si="69"/>
        <v/>
      </c>
      <c r="BQ38" s="39">
        <f>IF(BP38="",0,VLOOKUP(BP38,Pointage[#All],2,FALSE)*BQ$16)</f>
        <v>0</v>
      </c>
      <c r="BR38" s="41">
        <f t="shared" si="70"/>
        <v>0</v>
      </c>
      <c r="BS38" s="7"/>
      <c r="BT38" s="21" t="str">
        <f t="shared" si="117"/>
        <v/>
      </c>
      <c r="BU38" s="21">
        <f>IF(BT38="",0,VLOOKUP(BT38,Pointage[#All],2,FALSE)*BU$16)</f>
        <v>0</v>
      </c>
      <c r="BV38" s="9"/>
      <c r="BW38" s="21" t="str">
        <f t="shared" si="118"/>
        <v/>
      </c>
      <c r="BX38" s="21">
        <f>IF(BW38="",0,VLOOKUP(BW38,Pointage[#All],2,FALSE)*BX$16)</f>
        <v>0</v>
      </c>
      <c r="BY38" s="9"/>
      <c r="BZ38" s="21" t="str">
        <f t="shared" si="126"/>
        <v/>
      </c>
      <c r="CA38" s="21">
        <f>IF(BZ38="",0,VLOOKUP(BZ38,Pointage[#All],2,FALSE)*CA$16)</f>
        <v>0</v>
      </c>
      <c r="CB38" s="9"/>
      <c r="CC38" s="21" t="str">
        <f t="shared" si="91"/>
        <v/>
      </c>
      <c r="CD38" s="21">
        <f>IF(CC38="",0,VLOOKUP(CC38,Pointage[#All],2,FALSE)*CD$16)</f>
        <v>0</v>
      </c>
      <c r="CE38" s="22">
        <f t="shared" si="119"/>
        <v>0</v>
      </c>
      <c r="CF38" s="24">
        <f t="shared" si="127"/>
        <v>0</v>
      </c>
    </row>
    <row r="39" spans="1:84" ht="15" customHeight="1" x14ac:dyDescent="0.25">
      <c r="A39" s="7"/>
      <c r="B39" s="9"/>
      <c r="C39" s="48"/>
      <c r="D39" s="48"/>
      <c r="E39" s="20">
        <f t="shared" si="121"/>
        <v>0</v>
      </c>
      <c r="F39" s="21" t="str">
        <f t="shared" si="107"/>
        <v/>
      </c>
      <c r="G39" s="21" t="str">
        <f t="shared" si="45"/>
        <v/>
      </c>
      <c r="H39" s="21" t="str">
        <f t="shared" si="108"/>
        <v/>
      </c>
      <c r="I39" s="7"/>
      <c r="J39" s="21" t="str">
        <f t="shared" si="109"/>
        <v/>
      </c>
      <c r="K39" s="21">
        <f>IF(J39="",0,VLOOKUP(J39,Pointage[#All],2,FALSE)*K$16)</f>
        <v>0</v>
      </c>
      <c r="L39" s="9"/>
      <c r="M39" s="21" t="str">
        <f t="shared" si="122"/>
        <v/>
      </c>
      <c r="N39" s="21">
        <f>IF(M39="",0,VLOOKUP(M39,Pointage[#All],2,FALSE)*N$16)</f>
        <v>0</v>
      </c>
      <c r="O39" s="9"/>
      <c r="P39" s="21" t="str">
        <f t="shared" si="123"/>
        <v/>
      </c>
      <c r="Q39" s="21">
        <f>IF(P39="",0,VLOOKUP(P39,Pointage[#All],2,FALSE)*Q$16)</f>
        <v>0</v>
      </c>
      <c r="R39" s="9"/>
      <c r="S39" s="21" t="str">
        <f t="shared" si="124"/>
        <v/>
      </c>
      <c r="T39" s="21">
        <f>IF(S39="",0,VLOOKUP(S39,Pointage[#All],2,FALSE)*T$16)</f>
        <v>0</v>
      </c>
      <c r="U39" s="22">
        <f t="shared" si="125"/>
        <v>0</v>
      </c>
      <c r="V39" s="7"/>
      <c r="W39" s="21" t="str">
        <f t="shared" si="110"/>
        <v/>
      </c>
      <c r="X39" s="21">
        <f>IF(W39="",0,VLOOKUP(W39,Pointage[#All],2,FALSE)*X$16)</f>
        <v>0</v>
      </c>
      <c r="Y39" s="9"/>
      <c r="Z39" s="21" t="str">
        <f t="shared" si="111"/>
        <v/>
      </c>
      <c r="AA39" s="21">
        <f>IF(Z39="",0,VLOOKUP(Z39,Pointage[#All],2,FALSE)*AA$16)</f>
        <v>0</v>
      </c>
      <c r="AB39" s="9"/>
      <c r="AC39" s="21" t="str">
        <f t="shared" si="112"/>
        <v/>
      </c>
      <c r="AD39" s="21">
        <f>IF(AC39="",0,VLOOKUP(AC39,Pointage[#All],2,FALSE)*AD$16)</f>
        <v>0</v>
      </c>
      <c r="AE39" s="9"/>
      <c r="AF39" s="21" t="str">
        <f t="shared" si="92"/>
        <v/>
      </c>
      <c r="AG39" s="21">
        <f>IF(AF39="",0,VLOOKUP(AF39,Pointage[#All],2,FALSE)*AG$16)</f>
        <v>0</v>
      </c>
      <c r="AH39" s="22">
        <f t="shared" si="113"/>
        <v>0</v>
      </c>
      <c r="AI39" s="7"/>
      <c r="AJ39" s="21" t="str">
        <f t="shared" si="114"/>
        <v/>
      </c>
      <c r="AK39" s="21">
        <f>IF(AJ39="",0,VLOOKUP(AJ39,Pointage[#All],2,FALSE)*AK$16)</f>
        <v>0</v>
      </c>
      <c r="AL39" s="9"/>
      <c r="AM39" s="21" t="str">
        <f t="shared" si="115"/>
        <v/>
      </c>
      <c r="AN39" s="21">
        <f>IF(AM39="",0,VLOOKUP(AM39,Pointage[#All],2,FALSE)*AN$16)</f>
        <v>0</v>
      </c>
      <c r="AO39" s="9"/>
      <c r="AP39" s="21" t="str">
        <f t="shared" si="59"/>
        <v/>
      </c>
      <c r="AQ39" s="21">
        <f>IF(AP39="",0,VLOOKUP(AP39,Pointage[#All],2,FALSE)*AQ$16)</f>
        <v>0</v>
      </c>
      <c r="AR39" s="22">
        <f t="shared" si="116"/>
        <v>0</v>
      </c>
      <c r="AS39" s="7"/>
      <c r="AT39" s="21" t="str">
        <f t="shared" si="86"/>
        <v/>
      </c>
      <c r="AU39" s="21">
        <f>IF(AT39="",0,VLOOKUP(AT39,Pointage[#All],2,FALSE)*AU$16)</f>
        <v>0</v>
      </c>
      <c r="AV39" s="9"/>
      <c r="AW39" s="39" t="str">
        <f t="shared" si="87"/>
        <v/>
      </c>
      <c r="AX39" s="39">
        <f>IF(AW39="",0,VLOOKUP(AW39,Pointage[#All],2,FALSE)*AX$16)</f>
        <v>0</v>
      </c>
      <c r="AY39" s="40"/>
      <c r="AZ39" s="39" t="str">
        <f t="shared" si="88"/>
        <v/>
      </c>
      <c r="BA39" s="39">
        <f>IF(AZ39="",0,VLOOKUP(AZ39,Pointage[#All],2,FALSE)*BA$16)</f>
        <v>0</v>
      </c>
      <c r="BB39" s="40"/>
      <c r="BC39" s="39" t="str">
        <f t="shared" si="89"/>
        <v/>
      </c>
      <c r="BD39" s="39">
        <f>IF(BC39="",0,VLOOKUP(BC39,Pointage[#All],2,FALSE)*BD$16)</f>
        <v>0</v>
      </c>
      <c r="BE39" s="41">
        <f t="shared" si="90"/>
        <v>0</v>
      </c>
      <c r="BF39" s="7"/>
      <c r="BG39" s="21" t="str">
        <f t="shared" si="66"/>
        <v/>
      </c>
      <c r="BH39" s="21">
        <f>IF(BG39="",0,VLOOKUP(BG39,Pointage[#All],2,FALSE)*BH$16)</f>
        <v>0</v>
      </c>
      <c r="BI39" s="9"/>
      <c r="BJ39" s="39" t="str">
        <f t="shared" si="67"/>
        <v/>
      </c>
      <c r="BK39" s="39">
        <f>IF(BJ39="",0,VLOOKUP(BJ39,Pointage[#All],2,FALSE)*BK$16)</f>
        <v>0</v>
      </c>
      <c r="BL39" s="40"/>
      <c r="BM39" s="39" t="str">
        <f t="shared" si="68"/>
        <v/>
      </c>
      <c r="BN39" s="39">
        <f>IF(BM39="",0,VLOOKUP(BM39,Pointage[#All],2,FALSE)*BN$16)</f>
        <v>0</v>
      </c>
      <c r="BO39" s="40"/>
      <c r="BP39" s="39" t="str">
        <f t="shared" si="69"/>
        <v/>
      </c>
      <c r="BQ39" s="39">
        <f>IF(BP39="",0,VLOOKUP(BP39,Pointage[#All],2,FALSE)*BQ$16)</f>
        <v>0</v>
      </c>
      <c r="BR39" s="41">
        <f t="shared" si="70"/>
        <v>0</v>
      </c>
      <c r="BS39" s="7"/>
      <c r="BT39" s="21" t="str">
        <f t="shared" si="117"/>
        <v/>
      </c>
      <c r="BU39" s="21">
        <f>IF(BT39="",0,VLOOKUP(BT39,Pointage[#All],2,FALSE)*BU$16)</f>
        <v>0</v>
      </c>
      <c r="BV39" s="9"/>
      <c r="BW39" s="21" t="str">
        <f t="shared" si="118"/>
        <v/>
      </c>
      <c r="BX39" s="21">
        <f>IF(BW39="",0,VLOOKUP(BW39,Pointage[#All],2,FALSE)*BX$16)</f>
        <v>0</v>
      </c>
      <c r="BY39" s="9"/>
      <c r="BZ39" s="21" t="str">
        <f t="shared" si="126"/>
        <v/>
      </c>
      <c r="CA39" s="21">
        <f>IF(BZ39="",0,VLOOKUP(BZ39,Pointage[#All],2,FALSE)*CA$16)</f>
        <v>0</v>
      </c>
      <c r="CB39" s="9"/>
      <c r="CC39" s="21" t="str">
        <f t="shared" si="91"/>
        <v/>
      </c>
      <c r="CD39" s="21">
        <f>IF(CC39="",0,VLOOKUP(CC39,Pointage[#All],2,FALSE)*CD$16)</f>
        <v>0</v>
      </c>
      <c r="CE39" s="22">
        <f t="shared" si="119"/>
        <v>0</v>
      </c>
      <c r="CF39" s="24">
        <f t="shared" si="127"/>
        <v>0</v>
      </c>
    </row>
    <row r="40" spans="1:84" ht="15" customHeight="1" x14ac:dyDescent="0.25">
      <c r="A40" s="7"/>
      <c r="B40" s="9"/>
      <c r="C40" s="48"/>
      <c r="D40" s="48"/>
      <c r="E40" s="20">
        <f t="shared" si="121"/>
        <v>0</v>
      </c>
      <c r="F40" s="21" t="str">
        <f t="shared" ref="F40:F50" si="128">IF(E40=0,"",RANK(E40,E$18:E$50,0))</f>
        <v/>
      </c>
      <c r="G40" s="21" t="str">
        <f t="shared" si="45"/>
        <v/>
      </c>
      <c r="H40" s="21" t="str">
        <f t="shared" ref="H40:H50" si="129">IF(F40=1,"Or",IF(F40=2,"Argent",IF(F40=3,"Bronze","")))</f>
        <v/>
      </c>
      <c r="I40" s="7"/>
      <c r="J40" s="21" t="str">
        <f t="shared" ref="J40:J50" si="130">IF(I40=0,"",RANK(I40,I$18:I$50,0))</f>
        <v/>
      </c>
      <c r="K40" s="21">
        <f>IF(J40="",0,VLOOKUP(J40,Pointage[#All],2,FALSE)*K$16)</f>
        <v>0</v>
      </c>
      <c r="L40" s="9"/>
      <c r="M40" s="21" t="str">
        <f t="shared" ref="M40:M50" si="131">IF(L40=0,"",RANK(L40,L$18:L$50,0))</f>
        <v/>
      </c>
      <c r="N40" s="21">
        <f>IF(M40="",0,VLOOKUP(M40,Pointage[#All],2,FALSE)*N$16)</f>
        <v>0</v>
      </c>
      <c r="O40" s="9"/>
      <c r="P40" s="21" t="str">
        <f t="shared" si="123"/>
        <v/>
      </c>
      <c r="Q40" s="21">
        <f>IF(P40="",0,VLOOKUP(P40,Pointage[#All],2,FALSE)*Q$16)</f>
        <v>0</v>
      </c>
      <c r="R40" s="9"/>
      <c r="S40" s="21" t="str">
        <f t="shared" si="124"/>
        <v/>
      </c>
      <c r="T40" s="21">
        <f>IF(S40="",0,VLOOKUP(S40,Pointage[#All],2,FALSE)*T$16)</f>
        <v>0</v>
      </c>
      <c r="U40" s="22">
        <f t="shared" si="125"/>
        <v>0</v>
      </c>
      <c r="V40" s="7"/>
      <c r="W40" s="21" t="str">
        <f t="shared" ref="W40:W50" si="132">IF(V40=0,"",RANK(V40,V$18:V$50,0))</f>
        <v/>
      </c>
      <c r="X40" s="21">
        <f>IF(W40="",0,VLOOKUP(W40,Pointage[#All],2,FALSE)*X$16)</f>
        <v>0</v>
      </c>
      <c r="Y40" s="9"/>
      <c r="Z40" s="21" t="str">
        <f t="shared" ref="Z40:Z50" si="133">IF(Y40=0,"",RANK(Y40,Y$18:Y$50,0))</f>
        <v/>
      </c>
      <c r="AA40" s="21">
        <f>IF(Z40="",0,VLOOKUP(Z40,Pointage[#All],2,FALSE)*AA$16)</f>
        <v>0</v>
      </c>
      <c r="AB40" s="9"/>
      <c r="AC40" s="21" t="str">
        <f t="shared" si="112"/>
        <v/>
      </c>
      <c r="AD40" s="21">
        <f>IF(AC40="",0,VLOOKUP(AC40,Pointage[#All],2,FALSE)*AD$16)</f>
        <v>0</v>
      </c>
      <c r="AE40" s="9"/>
      <c r="AF40" s="21" t="str">
        <f t="shared" si="92"/>
        <v/>
      </c>
      <c r="AG40" s="21">
        <f>IF(AF40="",0,VLOOKUP(AF40,Pointage[#All],2,FALSE)*AG$16)</f>
        <v>0</v>
      </c>
      <c r="AH40" s="22">
        <f t="shared" si="113"/>
        <v>0</v>
      </c>
      <c r="AI40" s="7"/>
      <c r="AJ40" s="21" t="str">
        <f t="shared" ref="AJ40:AJ50" si="134">IF(AI40=0,"",RANK(AI40,AI$18:AI$50,0))</f>
        <v/>
      </c>
      <c r="AK40" s="21">
        <f>IF(AJ40="",0,VLOOKUP(AJ40,Pointage[#All],2,FALSE)*AK$16)</f>
        <v>0</v>
      </c>
      <c r="AL40" s="9"/>
      <c r="AM40" s="21" t="str">
        <f t="shared" ref="AM40:AM50" si="135">IF(AL40=0,"",RANK(AL40,AL$18:AL$50,0))</f>
        <v/>
      </c>
      <c r="AN40" s="21">
        <f>IF(AM40="",0,VLOOKUP(AM40,Pointage[#All],2,FALSE)*AN$16)</f>
        <v>0</v>
      </c>
      <c r="AO40" s="9"/>
      <c r="AP40" s="21" t="str">
        <f t="shared" si="59"/>
        <v/>
      </c>
      <c r="AQ40" s="21">
        <f>IF(AP40="",0,VLOOKUP(AP40,Pointage[#All],2,FALSE)*AQ$16)</f>
        <v>0</v>
      </c>
      <c r="AR40" s="22">
        <f t="shared" si="116"/>
        <v>0</v>
      </c>
      <c r="AS40" s="7"/>
      <c r="AT40" s="21" t="str">
        <f t="shared" si="86"/>
        <v/>
      </c>
      <c r="AU40" s="21">
        <f>IF(AT40="",0,VLOOKUP(AT40,Pointage[#All],2,FALSE)*AU$16)</f>
        <v>0</v>
      </c>
      <c r="AV40" s="9"/>
      <c r="AW40" s="39" t="str">
        <f t="shared" si="87"/>
        <v/>
      </c>
      <c r="AX40" s="39">
        <f>IF(AW40="",0,VLOOKUP(AW40,Pointage[#All],2,FALSE)*AX$16)</f>
        <v>0</v>
      </c>
      <c r="AY40" s="40"/>
      <c r="AZ40" s="39" t="str">
        <f t="shared" si="88"/>
        <v/>
      </c>
      <c r="BA40" s="39">
        <f>IF(AZ40="",0,VLOOKUP(AZ40,Pointage[#All],2,FALSE)*BA$16)</f>
        <v>0</v>
      </c>
      <c r="BB40" s="40"/>
      <c r="BC40" s="39" t="str">
        <f t="shared" si="89"/>
        <v/>
      </c>
      <c r="BD40" s="39">
        <f>IF(BC40="",0,VLOOKUP(BC40,Pointage[#All],2,FALSE)*BD$16)</f>
        <v>0</v>
      </c>
      <c r="BE40" s="41">
        <f t="shared" si="90"/>
        <v>0</v>
      </c>
      <c r="BF40" s="7"/>
      <c r="BG40" s="21" t="str">
        <f t="shared" si="66"/>
        <v/>
      </c>
      <c r="BH40" s="21">
        <f>IF(BG40="",0,VLOOKUP(BG40,Pointage[#All],2,FALSE)*BH$16)</f>
        <v>0</v>
      </c>
      <c r="BI40" s="9"/>
      <c r="BJ40" s="39" t="str">
        <f t="shared" si="67"/>
        <v/>
      </c>
      <c r="BK40" s="39">
        <f>IF(BJ40="",0,VLOOKUP(BJ40,Pointage[#All],2,FALSE)*BK$16)</f>
        <v>0</v>
      </c>
      <c r="BL40" s="40"/>
      <c r="BM40" s="39" t="str">
        <f t="shared" si="68"/>
        <v/>
      </c>
      <c r="BN40" s="39">
        <f>IF(BM40="",0,VLOOKUP(BM40,Pointage[#All],2,FALSE)*BN$16)</f>
        <v>0</v>
      </c>
      <c r="BO40" s="40"/>
      <c r="BP40" s="39" t="str">
        <f t="shared" si="69"/>
        <v/>
      </c>
      <c r="BQ40" s="39">
        <f>IF(BP40="",0,VLOOKUP(BP40,Pointage[#All],2,FALSE)*BQ$16)</f>
        <v>0</v>
      </c>
      <c r="BR40" s="41">
        <f t="shared" si="70"/>
        <v>0</v>
      </c>
      <c r="BS40" s="7"/>
      <c r="BT40" s="21" t="str">
        <f t="shared" si="117"/>
        <v/>
      </c>
      <c r="BU40" s="21">
        <f>IF(BT40="",0,VLOOKUP(BT40,Pointage[#All],2,FALSE)*BU$16)</f>
        <v>0</v>
      </c>
      <c r="BV40" s="9"/>
      <c r="BW40" s="21" t="str">
        <f t="shared" ref="BW40:BW50" si="136">IF(BV40=0,"",RANK(BV40,BV$18:BV$50,0))</f>
        <v/>
      </c>
      <c r="BX40" s="21">
        <f>IF(BW40="",0,VLOOKUP(BW40,Pointage[#All],2,FALSE)*BX$16)</f>
        <v>0</v>
      </c>
      <c r="BY40" s="9"/>
      <c r="BZ40" s="21" t="str">
        <f t="shared" ref="BZ40:BZ50" si="137">IF(BY40=0,"",RANK(BY40,BY$18:BY$50,0))</f>
        <v/>
      </c>
      <c r="CA40" s="21">
        <f>IF(BZ40="",0,VLOOKUP(BZ40,Pointage[#All],2,FALSE)*CA$16)</f>
        <v>0</v>
      </c>
      <c r="CB40" s="9"/>
      <c r="CC40" s="21" t="str">
        <f t="shared" si="91"/>
        <v/>
      </c>
      <c r="CD40" s="21">
        <f>IF(CC40="",0,VLOOKUP(CC40,Pointage[#All],2,FALSE)*CD$16)</f>
        <v>0</v>
      </c>
      <c r="CE40" s="22">
        <f t="shared" ref="CE40:CE50" si="138">IF(BX40="","",BX40+CA40+CD40)*1.25</f>
        <v>0</v>
      </c>
      <c r="CF40" s="24">
        <f t="shared" si="127"/>
        <v>0</v>
      </c>
    </row>
    <row r="41" spans="1:84" ht="15" customHeight="1" x14ac:dyDescent="0.25">
      <c r="A41" s="7"/>
      <c r="B41" s="9"/>
      <c r="C41" s="48"/>
      <c r="D41" s="48"/>
      <c r="E41" s="20">
        <f t="shared" si="121"/>
        <v>0</v>
      </c>
      <c r="F41" s="21" t="str">
        <f t="shared" si="128"/>
        <v/>
      </c>
      <c r="G41" s="21" t="str">
        <f t="shared" si="45"/>
        <v/>
      </c>
      <c r="H41" s="21" t="str">
        <f t="shared" si="129"/>
        <v/>
      </c>
      <c r="I41" s="7"/>
      <c r="J41" s="21" t="str">
        <f t="shared" si="130"/>
        <v/>
      </c>
      <c r="K41" s="21">
        <f>IF(J41="",0,VLOOKUP(J41,Pointage[#All],2,FALSE)*K$16)</f>
        <v>0</v>
      </c>
      <c r="L41" s="9"/>
      <c r="M41" s="21" t="str">
        <f t="shared" si="131"/>
        <v/>
      </c>
      <c r="N41" s="21">
        <f>IF(M41="",0,VLOOKUP(M41,Pointage[#All],2,FALSE)*N$16)</f>
        <v>0</v>
      </c>
      <c r="O41" s="9"/>
      <c r="P41" s="21" t="str">
        <f t="shared" si="123"/>
        <v/>
      </c>
      <c r="Q41" s="21">
        <f>IF(P41="",0,VLOOKUP(P41,Pointage[#All],2,FALSE)*Q$16)</f>
        <v>0</v>
      </c>
      <c r="R41" s="9"/>
      <c r="S41" s="21" t="str">
        <f t="shared" si="124"/>
        <v/>
      </c>
      <c r="T41" s="21">
        <f>IF(S41="",0,VLOOKUP(S41,Pointage[#All],2,FALSE)*T$16)</f>
        <v>0</v>
      </c>
      <c r="U41" s="22">
        <f t="shared" si="125"/>
        <v>0</v>
      </c>
      <c r="V41" s="7"/>
      <c r="W41" s="21" t="str">
        <f t="shared" si="132"/>
        <v/>
      </c>
      <c r="X41" s="21">
        <f>IF(W41="",0,VLOOKUP(W41,Pointage[#All],2,FALSE)*X$16)</f>
        <v>0</v>
      </c>
      <c r="Y41" s="9"/>
      <c r="Z41" s="21" t="str">
        <f t="shared" si="133"/>
        <v/>
      </c>
      <c r="AA41" s="21">
        <f>IF(Z41="",0,VLOOKUP(Z41,Pointage[#All],2,FALSE)*AA$16)</f>
        <v>0</v>
      </c>
      <c r="AB41" s="9"/>
      <c r="AC41" s="21" t="str">
        <f t="shared" si="112"/>
        <v/>
      </c>
      <c r="AD41" s="21">
        <f>IF(AC41="",0,VLOOKUP(AC41,Pointage[#All],2,FALSE)*AD$16)</f>
        <v>0</v>
      </c>
      <c r="AE41" s="9"/>
      <c r="AF41" s="21" t="str">
        <f t="shared" si="92"/>
        <v/>
      </c>
      <c r="AG41" s="21">
        <f>IF(AF41="",0,VLOOKUP(AF41,Pointage[#All],2,FALSE)*AG$16)</f>
        <v>0</v>
      </c>
      <c r="AH41" s="22">
        <f t="shared" si="113"/>
        <v>0</v>
      </c>
      <c r="AI41" s="7"/>
      <c r="AJ41" s="21" t="str">
        <f t="shared" si="134"/>
        <v/>
      </c>
      <c r="AK41" s="21">
        <f>IF(AJ41="",0,VLOOKUP(AJ41,Pointage[#All],2,FALSE)*AK$16)</f>
        <v>0</v>
      </c>
      <c r="AL41" s="9"/>
      <c r="AM41" s="21" t="str">
        <f t="shared" si="135"/>
        <v/>
      </c>
      <c r="AN41" s="21">
        <f>IF(AM41="",0,VLOOKUP(AM41,Pointage[#All],2,FALSE)*AN$16)</f>
        <v>0</v>
      </c>
      <c r="AO41" s="9"/>
      <c r="AP41" s="21" t="str">
        <f t="shared" si="59"/>
        <v/>
      </c>
      <c r="AQ41" s="21">
        <f>IF(AP41="",0,VLOOKUP(AP41,Pointage[#All],2,FALSE)*AQ$16)</f>
        <v>0</v>
      </c>
      <c r="AR41" s="22">
        <f t="shared" si="116"/>
        <v>0</v>
      </c>
      <c r="AS41" s="7"/>
      <c r="AT41" s="21" t="str">
        <f t="shared" si="86"/>
        <v/>
      </c>
      <c r="AU41" s="21">
        <f>IF(AT41="",0,VLOOKUP(AT41,Pointage[#All],2,FALSE)*AU$16)</f>
        <v>0</v>
      </c>
      <c r="AV41" s="9"/>
      <c r="AW41" s="39" t="str">
        <f t="shared" si="87"/>
        <v/>
      </c>
      <c r="AX41" s="39">
        <f>IF(AW41="",0,VLOOKUP(AW41,Pointage[#All],2,FALSE)*AX$16)</f>
        <v>0</v>
      </c>
      <c r="AY41" s="40"/>
      <c r="AZ41" s="39" t="str">
        <f t="shared" si="88"/>
        <v/>
      </c>
      <c r="BA41" s="39">
        <f>IF(AZ41="",0,VLOOKUP(AZ41,Pointage[#All],2,FALSE)*BA$16)</f>
        <v>0</v>
      </c>
      <c r="BB41" s="40"/>
      <c r="BC41" s="39" t="str">
        <f t="shared" si="89"/>
        <v/>
      </c>
      <c r="BD41" s="39">
        <f>IF(BC41="",0,VLOOKUP(BC41,Pointage[#All],2,FALSE)*BD$16)</f>
        <v>0</v>
      </c>
      <c r="BE41" s="41">
        <f t="shared" si="90"/>
        <v>0</v>
      </c>
      <c r="BF41" s="7"/>
      <c r="BG41" s="21" t="str">
        <f t="shared" si="66"/>
        <v/>
      </c>
      <c r="BH41" s="21">
        <f>IF(BG41="",0,VLOOKUP(BG41,Pointage[#All],2,FALSE)*BH$16)</f>
        <v>0</v>
      </c>
      <c r="BI41" s="9"/>
      <c r="BJ41" s="39" t="str">
        <f t="shared" si="67"/>
        <v/>
      </c>
      <c r="BK41" s="39">
        <f>IF(BJ41="",0,VLOOKUP(BJ41,Pointage[#All],2,FALSE)*BK$16)</f>
        <v>0</v>
      </c>
      <c r="BL41" s="40"/>
      <c r="BM41" s="39" t="str">
        <f t="shared" si="68"/>
        <v/>
      </c>
      <c r="BN41" s="39">
        <f>IF(BM41="",0,VLOOKUP(BM41,Pointage[#All],2,FALSE)*BN$16)</f>
        <v>0</v>
      </c>
      <c r="BO41" s="40"/>
      <c r="BP41" s="39" t="str">
        <f t="shared" si="69"/>
        <v/>
      </c>
      <c r="BQ41" s="39">
        <f>IF(BP41="",0,VLOOKUP(BP41,Pointage[#All],2,FALSE)*BQ$16)</f>
        <v>0</v>
      </c>
      <c r="BR41" s="41">
        <f t="shared" si="70"/>
        <v>0</v>
      </c>
      <c r="BS41" s="7"/>
      <c r="BT41" s="21" t="str">
        <f t="shared" si="117"/>
        <v/>
      </c>
      <c r="BU41" s="21">
        <f>IF(BT41="",0,VLOOKUP(BT41,Pointage[#All],2,FALSE)*BU$16)</f>
        <v>0</v>
      </c>
      <c r="BV41" s="9"/>
      <c r="BW41" s="21" t="str">
        <f t="shared" si="136"/>
        <v/>
      </c>
      <c r="BX41" s="21">
        <f>IF(BW41="",0,VLOOKUP(BW41,Pointage[#All],2,FALSE)*BX$16)</f>
        <v>0</v>
      </c>
      <c r="BY41" s="9"/>
      <c r="BZ41" s="21" t="str">
        <f t="shared" si="137"/>
        <v/>
      </c>
      <c r="CA41" s="21">
        <f>IF(BZ41="",0,VLOOKUP(BZ41,Pointage[#All],2,FALSE)*CA$16)</f>
        <v>0</v>
      </c>
      <c r="CB41" s="9"/>
      <c r="CC41" s="21" t="str">
        <f t="shared" si="91"/>
        <v/>
      </c>
      <c r="CD41" s="21">
        <f>IF(CC41="",0,VLOOKUP(CC41,Pointage[#All],2,FALSE)*CD$16)</f>
        <v>0</v>
      </c>
      <c r="CE41" s="22">
        <f t="shared" si="138"/>
        <v>0</v>
      </c>
      <c r="CF41" s="24">
        <f t="shared" si="127"/>
        <v>0</v>
      </c>
    </row>
    <row r="42" spans="1:84" ht="15" customHeight="1" x14ac:dyDescent="0.25">
      <c r="A42" s="7"/>
      <c r="B42" s="9"/>
      <c r="C42" s="48"/>
      <c r="D42" s="48"/>
      <c r="E42" s="20">
        <f t="shared" si="121"/>
        <v>0</v>
      </c>
      <c r="F42" s="21" t="str">
        <f t="shared" si="128"/>
        <v/>
      </c>
      <c r="G42" s="21" t="str">
        <f t="shared" si="45"/>
        <v/>
      </c>
      <c r="H42" s="21" t="str">
        <f t="shared" si="129"/>
        <v/>
      </c>
      <c r="I42" s="7"/>
      <c r="J42" s="21" t="str">
        <f t="shared" si="130"/>
        <v/>
      </c>
      <c r="K42" s="21">
        <f>IF(J42="",0,VLOOKUP(J42,Pointage[#All],2,FALSE)*K$16)</f>
        <v>0</v>
      </c>
      <c r="L42" s="9"/>
      <c r="M42" s="21" t="str">
        <f t="shared" si="131"/>
        <v/>
      </c>
      <c r="N42" s="21">
        <f>IF(M42="",0,VLOOKUP(M42,Pointage[#All],2,FALSE)*N$16)</f>
        <v>0</v>
      </c>
      <c r="O42" s="9"/>
      <c r="P42" s="21" t="str">
        <f t="shared" si="123"/>
        <v/>
      </c>
      <c r="Q42" s="21">
        <f>IF(P42="",0,VLOOKUP(P42,Pointage[#All],2,FALSE)*Q$16)</f>
        <v>0</v>
      </c>
      <c r="R42" s="9"/>
      <c r="S42" s="21" t="str">
        <f t="shared" si="124"/>
        <v/>
      </c>
      <c r="T42" s="21">
        <f>IF(S42="",0,VLOOKUP(S42,Pointage[#All],2,FALSE)*T$16)</f>
        <v>0</v>
      </c>
      <c r="U42" s="22">
        <f t="shared" si="125"/>
        <v>0</v>
      </c>
      <c r="V42" s="7"/>
      <c r="W42" s="21" t="str">
        <f t="shared" si="132"/>
        <v/>
      </c>
      <c r="X42" s="21">
        <f>IF(W42="",0,VLOOKUP(W42,Pointage[#All],2,FALSE)*X$16)</f>
        <v>0</v>
      </c>
      <c r="Y42" s="9"/>
      <c r="Z42" s="21" t="str">
        <f t="shared" si="133"/>
        <v/>
      </c>
      <c r="AA42" s="21">
        <f>IF(Z42="",0,VLOOKUP(Z42,Pointage[#All],2,FALSE)*AA$16)</f>
        <v>0</v>
      </c>
      <c r="AB42" s="9"/>
      <c r="AC42" s="21" t="str">
        <f t="shared" si="112"/>
        <v/>
      </c>
      <c r="AD42" s="21">
        <f>IF(AC42="",0,VLOOKUP(AC42,Pointage[#All],2,FALSE)*AD$16)</f>
        <v>0</v>
      </c>
      <c r="AE42" s="9"/>
      <c r="AF42" s="21" t="str">
        <f t="shared" si="92"/>
        <v/>
      </c>
      <c r="AG42" s="21">
        <f>IF(AF42="",0,VLOOKUP(AF42,Pointage[#All],2,FALSE)*AG$16)</f>
        <v>0</v>
      </c>
      <c r="AH42" s="22">
        <f t="shared" si="113"/>
        <v>0</v>
      </c>
      <c r="AI42" s="7"/>
      <c r="AJ42" s="21" t="str">
        <f t="shared" si="134"/>
        <v/>
      </c>
      <c r="AK42" s="21">
        <f>IF(AJ42="",0,VLOOKUP(AJ42,Pointage[#All],2,FALSE)*AK$16)</f>
        <v>0</v>
      </c>
      <c r="AL42" s="9"/>
      <c r="AM42" s="21" t="str">
        <f t="shared" si="135"/>
        <v/>
      </c>
      <c r="AN42" s="21">
        <f>IF(AM42="",0,VLOOKUP(AM42,Pointage[#All],2,FALSE)*AN$16)</f>
        <v>0</v>
      </c>
      <c r="AO42" s="9"/>
      <c r="AP42" s="21" t="str">
        <f t="shared" si="59"/>
        <v/>
      </c>
      <c r="AQ42" s="21">
        <f>IF(AP42="",0,VLOOKUP(AP42,Pointage[#All],2,FALSE)*AQ$16)</f>
        <v>0</v>
      </c>
      <c r="AR42" s="22">
        <f t="shared" si="116"/>
        <v>0</v>
      </c>
      <c r="AS42" s="7"/>
      <c r="AT42" s="21" t="str">
        <f t="shared" si="86"/>
        <v/>
      </c>
      <c r="AU42" s="21">
        <f>IF(AT42="",0,VLOOKUP(AT42,Pointage[#All],2,FALSE)*AU$16)</f>
        <v>0</v>
      </c>
      <c r="AV42" s="9"/>
      <c r="AW42" s="39" t="str">
        <f t="shared" si="87"/>
        <v/>
      </c>
      <c r="AX42" s="39">
        <f>IF(AW42="",0,VLOOKUP(AW42,Pointage[#All],2,FALSE)*AX$16)</f>
        <v>0</v>
      </c>
      <c r="AY42" s="40"/>
      <c r="AZ42" s="39" t="str">
        <f t="shared" si="88"/>
        <v/>
      </c>
      <c r="BA42" s="39">
        <f>IF(AZ42="",0,VLOOKUP(AZ42,Pointage[#All],2,FALSE)*BA$16)</f>
        <v>0</v>
      </c>
      <c r="BB42" s="40"/>
      <c r="BC42" s="39" t="str">
        <f t="shared" si="89"/>
        <v/>
      </c>
      <c r="BD42" s="39">
        <f>IF(BC42="",0,VLOOKUP(BC42,Pointage[#All],2,FALSE)*BD$16)</f>
        <v>0</v>
      </c>
      <c r="BE42" s="41">
        <f t="shared" si="90"/>
        <v>0</v>
      </c>
      <c r="BF42" s="7"/>
      <c r="BG42" s="21" t="str">
        <f t="shared" si="66"/>
        <v/>
      </c>
      <c r="BH42" s="21">
        <f>IF(BG42="",0,VLOOKUP(BG42,Pointage[#All],2,FALSE)*BH$16)</f>
        <v>0</v>
      </c>
      <c r="BI42" s="9"/>
      <c r="BJ42" s="39" t="str">
        <f t="shared" si="67"/>
        <v/>
      </c>
      <c r="BK42" s="39">
        <f>IF(BJ42="",0,VLOOKUP(BJ42,Pointage[#All],2,FALSE)*BK$16)</f>
        <v>0</v>
      </c>
      <c r="BL42" s="40"/>
      <c r="BM42" s="39" t="str">
        <f t="shared" si="68"/>
        <v/>
      </c>
      <c r="BN42" s="39">
        <f>IF(BM42="",0,VLOOKUP(BM42,Pointage[#All],2,FALSE)*BN$16)</f>
        <v>0</v>
      </c>
      <c r="BO42" s="40"/>
      <c r="BP42" s="39" t="str">
        <f t="shared" si="69"/>
        <v/>
      </c>
      <c r="BQ42" s="39">
        <f>IF(BP42="",0,VLOOKUP(BP42,Pointage[#All],2,FALSE)*BQ$16)</f>
        <v>0</v>
      </c>
      <c r="BR42" s="41">
        <f t="shared" si="70"/>
        <v>0</v>
      </c>
      <c r="BS42" s="7"/>
      <c r="BT42" s="21" t="str">
        <f t="shared" si="117"/>
        <v/>
      </c>
      <c r="BU42" s="21">
        <f>IF(BT42="",0,VLOOKUP(BT42,Pointage[#All],2,FALSE)*BU$16)</f>
        <v>0</v>
      </c>
      <c r="BV42" s="9"/>
      <c r="BW42" s="21" t="str">
        <f t="shared" si="136"/>
        <v/>
      </c>
      <c r="BX42" s="21">
        <f>IF(BW42="",0,VLOOKUP(BW42,Pointage[#All],2,FALSE)*BX$16)</f>
        <v>0</v>
      </c>
      <c r="BY42" s="9"/>
      <c r="BZ42" s="21" t="str">
        <f t="shared" si="137"/>
        <v/>
      </c>
      <c r="CA42" s="21">
        <f>IF(BZ42="",0,VLOOKUP(BZ42,Pointage[#All],2,FALSE)*CA$16)</f>
        <v>0</v>
      </c>
      <c r="CB42" s="9"/>
      <c r="CC42" s="21" t="str">
        <f t="shared" si="91"/>
        <v/>
      </c>
      <c r="CD42" s="21">
        <f>IF(CC42="",0,VLOOKUP(CC42,Pointage[#All],2,FALSE)*CD$16)</f>
        <v>0</v>
      </c>
      <c r="CE42" s="22">
        <f t="shared" si="138"/>
        <v>0</v>
      </c>
      <c r="CF42" s="24">
        <f t="shared" si="127"/>
        <v>0</v>
      </c>
    </row>
    <row r="43" spans="1:84" ht="15" customHeight="1" x14ac:dyDescent="0.25">
      <c r="A43" s="7"/>
      <c r="B43" s="9"/>
      <c r="C43" s="48"/>
      <c r="D43" s="48"/>
      <c r="E43" s="20">
        <f t="shared" si="121"/>
        <v>0</v>
      </c>
      <c r="F43" s="21" t="str">
        <f t="shared" si="128"/>
        <v/>
      </c>
      <c r="G43" s="21" t="str">
        <f t="shared" si="45"/>
        <v/>
      </c>
      <c r="H43" s="21" t="str">
        <f t="shared" si="129"/>
        <v/>
      </c>
      <c r="I43" s="7"/>
      <c r="J43" s="21" t="str">
        <f t="shared" si="130"/>
        <v/>
      </c>
      <c r="K43" s="21">
        <f>IF(J43="",0,VLOOKUP(J43,Pointage[#All],2,FALSE)*K$16)</f>
        <v>0</v>
      </c>
      <c r="L43" s="9"/>
      <c r="M43" s="21" t="str">
        <f t="shared" si="131"/>
        <v/>
      </c>
      <c r="N43" s="21">
        <f>IF(M43="",0,VLOOKUP(M43,Pointage[#All],2,FALSE)*N$16)</f>
        <v>0</v>
      </c>
      <c r="O43" s="9"/>
      <c r="P43" s="21" t="str">
        <f t="shared" si="123"/>
        <v/>
      </c>
      <c r="Q43" s="21">
        <f>IF(P43="",0,VLOOKUP(P43,Pointage[#All],2,FALSE)*Q$16)</f>
        <v>0</v>
      </c>
      <c r="R43" s="9"/>
      <c r="S43" s="21" t="str">
        <f t="shared" si="124"/>
        <v/>
      </c>
      <c r="T43" s="21">
        <f>IF(S43="",0,VLOOKUP(S43,Pointage[#All],2,FALSE)*T$16)</f>
        <v>0</v>
      </c>
      <c r="U43" s="22">
        <f t="shared" si="125"/>
        <v>0</v>
      </c>
      <c r="V43" s="7"/>
      <c r="W43" s="21" t="str">
        <f t="shared" si="132"/>
        <v/>
      </c>
      <c r="X43" s="21">
        <f>IF(W43="",0,VLOOKUP(W43,Pointage[#All],2,FALSE)*X$16)</f>
        <v>0</v>
      </c>
      <c r="Y43" s="9"/>
      <c r="Z43" s="21" t="str">
        <f t="shared" si="133"/>
        <v/>
      </c>
      <c r="AA43" s="21">
        <f>IF(Z43="",0,VLOOKUP(Z43,Pointage[#All],2,FALSE)*AA$16)</f>
        <v>0</v>
      </c>
      <c r="AB43" s="9"/>
      <c r="AC43" s="21" t="str">
        <f t="shared" si="112"/>
        <v/>
      </c>
      <c r="AD43" s="21">
        <f>IF(AC43="",0,VLOOKUP(AC43,Pointage[#All],2,FALSE)*AD$16)</f>
        <v>0</v>
      </c>
      <c r="AE43" s="9"/>
      <c r="AF43" s="21" t="str">
        <f t="shared" si="92"/>
        <v/>
      </c>
      <c r="AG43" s="21">
        <f>IF(AF43="",0,VLOOKUP(AF43,Pointage[#All],2,FALSE)*AG$16)</f>
        <v>0</v>
      </c>
      <c r="AH43" s="22">
        <f t="shared" si="113"/>
        <v>0</v>
      </c>
      <c r="AI43" s="7"/>
      <c r="AJ43" s="21" t="str">
        <f t="shared" si="134"/>
        <v/>
      </c>
      <c r="AK43" s="21">
        <f>IF(AJ43="",0,VLOOKUP(AJ43,Pointage[#All],2,FALSE)*AK$16)</f>
        <v>0</v>
      </c>
      <c r="AL43" s="9"/>
      <c r="AM43" s="21" t="str">
        <f t="shared" si="135"/>
        <v/>
      </c>
      <c r="AN43" s="21">
        <f>IF(AM43="",0,VLOOKUP(AM43,Pointage[#All],2,FALSE)*AN$16)</f>
        <v>0</v>
      </c>
      <c r="AO43" s="9"/>
      <c r="AP43" s="21" t="str">
        <f t="shared" si="59"/>
        <v/>
      </c>
      <c r="AQ43" s="21">
        <f>IF(AP43="",0,VLOOKUP(AP43,Pointage[#All],2,FALSE)*AQ$16)</f>
        <v>0</v>
      </c>
      <c r="AR43" s="22">
        <f t="shared" si="116"/>
        <v>0</v>
      </c>
      <c r="AS43" s="7"/>
      <c r="AT43" s="21" t="str">
        <f t="shared" si="86"/>
        <v/>
      </c>
      <c r="AU43" s="21">
        <f>IF(AT43="",0,VLOOKUP(AT43,Pointage[#All],2,FALSE)*AU$16)</f>
        <v>0</v>
      </c>
      <c r="AV43" s="9"/>
      <c r="AW43" s="39" t="str">
        <f t="shared" si="87"/>
        <v/>
      </c>
      <c r="AX43" s="39">
        <f>IF(AW43="",0,VLOOKUP(AW43,Pointage[#All],2,FALSE)*AX$16)</f>
        <v>0</v>
      </c>
      <c r="AY43" s="40"/>
      <c r="AZ43" s="39" t="str">
        <f t="shared" si="88"/>
        <v/>
      </c>
      <c r="BA43" s="39">
        <f>IF(AZ43="",0,VLOOKUP(AZ43,Pointage[#All],2,FALSE)*BA$16)</f>
        <v>0</v>
      </c>
      <c r="BB43" s="40"/>
      <c r="BC43" s="39" t="str">
        <f t="shared" si="89"/>
        <v/>
      </c>
      <c r="BD43" s="39">
        <f>IF(BC43="",0,VLOOKUP(BC43,Pointage[#All],2,FALSE)*BD$16)</f>
        <v>0</v>
      </c>
      <c r="BE43" s="41">
        <f t="shared" si="90"/>
        <v>0</v>
      </c>
      <c r="BF43" s="7"/>
      <c r="BG43" s="21" t="str">
        <f t="shared" si="66"/>
        <v/>
      </c>
      <c r="BH43" s="21">
        <f>IF(BG43="",0,VLOOKUP(BG43,Pointage[#All],2,FALSE)*BH$16)</f>
        <v>0</v>
      </c>
      <c r="BI43" s="9"/>
      <c r="BJ43" s="39" t="str">
        <f t="shared" si="67"/>
        <v/>
      </c>
      <c r="BK43" s="39">
        <f>IF(BJ43="",0,VLOOKUP(BJ43,Pointage[#All],2,FALSE)*BK$16)</f>
        <v>0</v>
      </c>
      <c r="BL43" s="40"/>
      <c r="BM43" s="39" t="str">
        <f t="shared" si="68"/>
        <v/>
      </c>
      <c r="BN43" s="39">
        <f>IF(BM43="",0,VLOOKUP(BM43,Pointage[#All],2,FALSE)*BN$16)</f>
        <v>0</v>
      </c>
      <c r="BO43" s="40"/>
      <c r="BP43" s="39" t="str">
        <f t="shared" si="69"/>
        <v/>
      </c>
      <c r="BQ43" s="39">
        <f>IF(BP43="",0,VLOOKUP(BP43,Pointage[#All],2,FALSE)*BQ$16)</f>
        <v>0</v>
      </c>
      <c r="BR43" s="41">
        <f t="shared" si="70"/>
        <v>0</v>
      </c>
      <c r="BS43" s="7"/>
      <c r="BT43" s="21" t="str">
        <f t="shared" si="117"/>
        <v/>
      </c>
      <c r="BU43" s="21">
        <f>IF(BT43="",0,VLOOKUP(BT43,Pointage[#All],2,FALSE)*BU$16)</f>
        <v>0</v>
      </c>
      <c r="BV43" s="9"/>
      <c r="BW43" s="21" t="str">
        <f t="shared" si="136"/>
        <v/>
      </c>
      <c r="BX43" s="21">
        <f>IF(BW43="",0,VLOOKUP(BW43,Pointage[#All],2,FALSE)*BX$16)</f>
        <v>0</v>
      </c>
      <c r="BY43" s="9"/>
      <c r="BZ43" s="21" t="str">
        <f t="shared" si="137"/>
        <v/>
      </c>
      <c r="CA43" s="21">
        <f>IF(BZ43="",0,VLOOKUP(BZ43,Pointage[#All],2,FALSE)*CA$16)</f>
        <v>0</v>
      </c>
      <c r="CB43" s="9"/>
      <c r="CC43" s="21" t="str">
        <f t="shared" si="91"/>
        <v/>
      </c>
      <c r="CD43" s="21">
        <f>IF(CC43="",0,VLOOKUP(CC43,Pointage[#All],2,FALSE)*CD$16)</f>
        <v>0</v>
      </c>
      <c r="CE43" s="22">
        <f t="shared" si="138"/>
        <v>0</v>
      </c>
      <c r="CF43" s="24">
        <f t="shared" si="127"/>
        <v>0</v>
      </c>
    </row>
    <row r="44" spans="1:84" ht="15" customHeight="1" x14ac:dyDescent="0.25">
      <c r="A44" s="7"/>
      <c r="B44" s="9"/>
      <c r="C44" s="48"/>
      <c r="D44" s="48"/>
      <c r="E44" s="20">
        <f t="shared" si="121"/>
        <v>0</v>
      </c>
      <c r="F44" s="21" t="str">
        <f t="shared" si="128"/>
        <v/>
      </c>
      <c r="G44" s="21" t="str">
        <f t="shared" si="45"/>
        <v/>
      </c>
      <c r="H44" s="21" t="str">
        <f t="shared" si="129"/>
        <v/>
      </c>
      <c r="I44" s="7"/>
      <c r="J44" s="21" t="str">
        <f t="shared" si="130"/>
        <v/>
      </c>
      <c r="K44" s="21">
        <f>IF(J44="",0,VLOOKUP(J44,Pointage[#All],2,FALSE)*K$16)</f>
        <v>0</v>
      </c>
      <c r="L44" s="9"/>
      <c r="M44" s="21" t="str">
        <f t="shared" si="131"/>
        <v/>
      </c>
      <c r="N44" s="21">
        <f>IF(M44="",0,VLOOKUP(M44,Pointage[#All],2,FALSE)*N$16)</f>
        <v>0</v>
      </c>
      <c r="O44" s="9"/>
      <c r="P44" s="21" t="str">
        <f t="shared" si="123"/>
        <v/>
      </c>
      <c r="Q44" s="21">
        <f>IF(P44="",0,VLOOKUP(P44,Pointage[#All],2,FALSE)*Q$16)</f>
        <v>0</v>
      </c>
      <c r="R44" s="9"/>
      <c r="S44" s="21" t="str">
        <f t="shared" si="124"/>
        <v/>
      </c>
      <c r="T44" s="21">
        <f>IF(S44="",0,VLOOKUP(S44,Pointage[#All],2,FALSE)*T$16)</f>
        <v>0</v>
      </c>
      <c r="U44" s="22">
        <f t="shared" si="125"/>
        <v>0</v>
      </c>
      <c r="V44" s="7"/>
      <c r="W44" s="21" t="str">
        <f t="shared" si="132"/>
        <v/>
      </c>
      <c r="X44" s="21">
        <f>IF(W44="",0,VLOOKUP(W44,Pointage[#All],2,FALSE)*X$16)</f>
        <v>0</v>
      </c>
      <c r="Y44" s="9"/>
      <c r="Z44" s="21" t="str">
        <f t="shared" si="133"/>
        <v/>
      </c>
      <c r="AA44" s="21">
        <f>IF(Z44="",0,VLOOKUP(Z44,Pointage[#All],2,FALSE)*AA$16)</f>
        <v>0</v>
      </c>
      <c r="AB44" s="9"/>
      <c r="AC44" s="21" t="str">
        <f t="shared" si="112"/>
        <v/>
      </c>
      <c r="AD44" s="21">
        <f>IF(AC44="",0,VLOOKUP(AC44,Pointage[#All],2,FALSE)*AD$16)</f>
        <v>0</v>
      </c>
      <c r="AE44" s="9"/>
      <c r="AF44" s="21" t="str">
        <f t="shared" si="92"/>
        <v/>
      </c>
      <c r="AG44" s="21">
        <f>IF(AF44="",0,VLOOKUP(AF44,Pointage[#All],2,FALSE)*AG$16)</f>
        <v>0</v>
      </c>
      <c r="AH44" s="22">
        <f t="shared" si="113"/>
        <v>0</v>
      </c>
      <c r="AI44" s="7"/>
      <c r="AJ44" s="21" t="str">
        <f t="shared" si="134"/>
        <v/>
      </c>
      <c r="AK44" s="21">
        <f>IF(AJ44="",0,VLOOKUP(AJ44,Pointage[#All],2,FALSE)*AK$16)</f>
        <v>0</v>
      </c>
      <c r="AL44" s="9"/>
      <c r="AM44" s="21" t="str">
        <f t="shared" si="135"/>
        <v/>
      </c>
      <c r="AN44" s="21">
        <f>IF(AM44="",0,VLOOKUP(AM44,Pointage[#All],2,FALSE)*AN$16)</f>
        <v>0</v>
      </c>
      <c r="AO44" s="9"/>
      <c r="AP44" s="21" t="str">
        <f t="shared" si="59"/>
        <v/>
      </c>
      <c r="AQ44" s="21">
        <f>IF(AP44="",0,VLOOKUP(AP44,Pointage[#All],2,FALSE)*AQ$16)</f>
        <v>0</v>
      </c>
      <c r="AR44" s="22">
        <f t="shared" si="116"/>
        <v>0</v>
      </c>
      <c r="AS44" s="7"/>
      <c r="AT44" s="21" t="str">
        <f t="shared" si="86"/>
        <v/>
      </c>
      <c r="AU44" s="21">
        <f>IF(AT44="",0,VLOOKUP(AT44,Pointage[#All],2,FALSE)*AU$16)</f>
        <v>0</v>
      </c>
      <c r="AV44" s="9"/>
      <c r="AW44" s="39" t="str">
        <f t="shared" si="87"/>
        <v/>
      </c>
      <c r="AX44" s="39">
        <f>IF(AW44="",0,VLOOKUP(AW44,Pointage[#All],2,FALSE)*AX$16)</f>
        <v>0</v>
      </c>
      <c r="AY44" s="40"/>
      <c r="AZ44" s="39" t="str">
        <f t="shared" si="88"/>
        <v/>
      </c>
      <c r="BA44" s="39">
        <f>IF(AZ44="",0,VLOOKUP(AZ44,Pointage[#All],2,FALSE)*BA$16)</f>
        <v>0</v>
      </c>
      <c r="BB44" s="40"/>
      <c r="BC44" s="39" t="str">
        <f t="shared" si="89"/>
        <v/>
      </c>
      <c r="BD44" s="39">
        <f>IF(BC44="",0,VLOOKUP(BC44,Pointage[#All],2,FALSE)*BD$16)</f>
        <v>0</v>
      </c>
      <c r="BE44" s="41">
        <f t="shared" si="90"/>
        <v>0</v>
      </c>
      <c r="BF44" s="7"/>
      <c r="BG44" s="21" t="str">
        <f t="shared" si="66"/>
        <v/>
      </c>
      <c r="BH44" s="21">
        <f>IF(BG44="",0,VLOOKUP(BG44,Pointage[#All],2,FALSE)*BH$16)</f>
        <v>0</v>
      </c>
      <c r="BI44" s="9"/>
      <c r="BJ44" s="39" t="str">
        <f t="shared" si="67"/>
        <v/>
      </c>
      <c r="BK44" s="39">
        <f>IF(BJ44="",0,VLOOKUP(BJ44,Pointage[#All],2,FALSE)*BK$16)</f>
        <v>0</v>
      </c>
      <c r="BL44" s="40"/>
      <c r="BM44" s="39" t="str">
        <f t="shared" si="68"/>
        <v/>
      </c>
      <c r="BN44" s="39">
        <f>IF(BM44="",0,VLOOKUP(BM44,Pointage[#All],2,FALSE)*BN$16)</f>
        <v>0</v>
      </c>
      <c r="BO44" s="40"/>
      <c r="BP44" s="39" t="str">
        <f t="shared" si="69"/>
        <v/>
      </c>
      <c r="BQ44" s="39">
        <f>IF(BP44="",0,VLOOKUP(BP44,Pointage[#All],2,FALSE)*BQ$16)</f>
        <v>0</v>
      </c>
      <c r="BR44" s="41">
        <f t="shared" si="70"/>
        <v>0</v>
      </c>
      <c r="BS44" s="7"/>
      <c r="BT44" s="21" t="str">
        <f t="shared" si="117"/>
        <v/>
      </c>
      <c r="BU44" s="21">
        <f>IF(BT44="",0,VLOOKUP(BT44,Pointage[#All],2,FALSE)*BU$16)</f>
        <v>0</v>
      </c>
      <c r="BV44" s="9"/>
      <c r="BW44" s="21" t="str">
        <f t="shared" si="136"/>
        <v/>
      </c>
      <c r="BX44" s="21">
        <f>IF(BW44="",0,VLOOKUP(BW44,Pointage[#All],2,FALSE)*BX$16)</f>
        <v>0</v>
      </c>
      <c r="BY44" s="9"/>
      <c r="BZ44" s="21" t="str">
        <f t="shared" si="137"/>
        <v/>
      </c>
      <c r="CA44" s="21">
        <f>IF(BZ44="",0,VLOOKUP(BZ44,Pointage[#All],2,FALSE)*CA$16)</f>
        <v>0</v>
      </c>
      <c r="CB44" s="9"/>
      <c r="CC44" s="21" t="str">
        <f t="shared" si="91"/>
        <v/>
      </c>
      <c r="CD44" s="21">
        <f>IF(CC44="",0,VLOOKUP(CC44,Pointage[#All],2,FALSE)*CD$16)</f>
        <v>0</v>
      </c>
      <c r="CE44" s="22">
        <f t="shared" si="138"/>
        <v>0</v>
      </c>
      <c r="CF44" s="24">
        <f t="shared" si="127"/>
        <v>0</v>
      </c>
    </row>
    <row r="45" spans="1:84" ht="15" customHeight="1" x14ac:dyDescent="0.25">
      <c r="A45" s="7"/>
      <c r="B45" s="9"/>
      <c r="C45" s="48"/>
      <c r="D45" s="48"/>
      <c r="E45" s="20">
        <f t="shared" si="121"/>
        <v>0</v>
      </c>
      <c r="F45" s="21" t="str">
        <f t="shared" si="128"/>
        <v/>
      </c>
      <c r="G45" s="21" t="str">
        <f t="shared" si="45"/>
        <v/>
      </c>
      <c r="H45" s="21" t="str">
        <f t="shared" si="129"/>
        <v/>
      </c>
      <c r="I45" s="7"/>
      <c r="J45" s="21" t="str">
        <f t="shared" si="130"/>
        <v/>
      </c>
      <c r="K45" s="21">
        <f>IF(J45="",0,VLOOKUP(J45,Pointage[#All],2,FALSE)*K$16)</f>
        <v>0</v>
      </c>
      <c r="L45" s="9"/>
      <c r="M45" s="21" t="str">
        <f t="shared" si="131"/>
        <v/>
      </c>
      <c r="N45" s="21">
        <f>IF(M45="",0,VLOOKUP(M45,Pointage[#All],2,FALSE)*N$16)</f>
        <v>0</v>
      </c>
      <c r="O45" s="9"/>
      <c r="P45" s="21" t="str">
        <f t="shared" si="123"/>
        <v/>
      </c>
      <c r="Q45" s="21">
        <f>IF(P45="",0,VLOOKUP(P45,Pointage[#All],2,FALSE)*Q$16)</f>
        <v>0</v>
      </c>
      <c r="R45" s="9"/>
      <c r="S45" s="21" t="str">
        <f t="shared" si="124"/>
        <v/>
      </c>
      <c r="T45" s="21">
        <f>IF(S45="",0,VLOOKUP(S45,Pointage[#All],2,FALSE)*T$16)</f>
        <v>0</v>
      </c>
      <c r="U45" s="22">
        <f t="shared" si="125"/>
        <v>0</v>
      </c>
      <c r="V45" s="7"/>
      <c r="W45" s="21" t="str">
        <f t="shared" si="132"/>
        <v/>
      </c>
      <c r="X45" s="21">
        <f>IF(W45="",0,VLOOKUP(W45,Pointage[#All],2,FALSE)*X$16)</f>
        <v>0</v>
      </c>
      <c r="Y45" s="9"/>
      <c r="Z45" s="21" t="str">
        <f t="shared" si="133"/>
        <v/>
      </c>
      <c r="AA45" s="21">
        <f>IF(Z45="",0,VLOOKUP(Z45,Pointage[#All],2,FALSE)*AA$16)</f>
        <v>0</v>
      </c>
      <c r="AB45" s="9"/>
      <c r="AC45" s="21" t="str">
        <f t="shared" si="112"/>
        <v/>
      </c>
      <c r="AD45" s="21">
        <f>IF(AC45="",0,VLOOKUP(AC45,Pointage[#All],2,FALSE)*AD$16)</f>
        <v>0</v>
      </c>
      <c r="AE45" s="9"/>
      <c r="AF45" s="21" t="str">
        <f t="shared" si="92"/>
        <v/>
      </c>
      <c r="AG45" s="21">
        <f>IF(AF45="",0,VLOOKUP(AF45,Pointage[#All],2,FALSE)*AG$16)</f>
        <v>0</v>
      </c>
      <c r="AH45" s="22">
        <f t="shared" ref="AH45:AH50" si="139">IF(X45="","",X45+AA45+AG45)</f>
        <v>0</v>
      </c>
      <c r="AI45" s="7"/>
      <c r="AJ45" s="21" t="str">
        <f t="shared" si="134"/>
        <v/>
      </c>
      <c r="AK45" s="21">
        <f>IF(AJ45="",0,VLOOKUP(AJ45,Pointage[#All],2,FALSE)*AK$16)</f>
        <v>0</v>
      </c>
      <c r="AL45" s="9"/>
      <c r="AM45" s="21" t="str">
        <f t="shared" si="135"/>
        <v/>
      </c>
      <c r="AN45" s="21">
        <f>IF(AM45="",0,VLOOKUP(AM45,Pointage[#All],2,FALSE)*AN$16)</f>
        <v>0</v>
      </c>
      <c r="AO45" s="9"/>
      <c r="AP45" s="21" t="str">
        <f t="shared" si="59"/>
        <v/>
      </c>
      <c r="AQ45" s="21">
        <f>IF(AP45="",0,VLOOKUP(AP45,Pointage[#All],2,FALSE)*AQ$16)</f>
        <v>0</v>
      </c>
      <c r="AR45" s="22">
        <f t="shared" ref="AR45:AR50" si="140">IF(AK45="","",AK45+AN45+AQ45)</f>
        <v>0</v>
      </c>
      <c r="AS45" s="7"/>
      <c r="AT45" s="21" t="str">
        <f t="shared" si="86"/>
        <v/>
      </c>
      <c r="AU45" s="21">
        <f>IF(AT45="",0,VLOOKUP(AT45,Pointage[#All],2,FALSE)*AU$16)</f>
        <v>0</v>
      </c>
      <c r="AV45" s="9"/>
      <c r="AW45" s="39" t="str">
        <f t="shared" si="87"/>
        <v/>
      </c>
      <c r="AX45" s="39">
        <f>IF(AW45="",0,VLOOKUP(AW45,Pointage[#All],2,FALSE)*AX$16)</f>
        <v>0</v>
      </c>
      <c r="AY45" s="40"/>
      <c r="AZ45" s="39" t="str">
        <f t="shared" si="88"/>
        <v/>
      </c>
      <c r="BA45" s="39">
        <f>IF(AZ45="",0,VLOOKUP(AZ45,Pointage[#All],2,FALSE)*BA$16)</f>
        <v>0</v>
      </c>
      <c r="BB45" s="40"/>
      <c r="BC45" s="39" t="str">
        <f t="shared" si="89"/>
        <v/>
      </c>
      <c r="BD45" s="39">
        <f>IF(BC45="",0,VLOOKUP(BC45,Pointage[#All],2,FALSE)*BD$16)</f>
        <v>0</v>
      </c>
      <c r="BE45" s="41">
        <f t="shared" si="90"/>
        <v>0</v>
      </c>
      <c r="BF45" s="7"/>
      <c r="BG45" s="21" t="str">
        <f t="shared" si="66"/>
        <v/>
      </c>
      <c r="BH45" s="21">
        <f>IF(BG45="",0,VLOOKUP(BG45,Pointage[#All],2,FALSE)*BH$16)</f>
        <v>0</v>
      </c>
      <c r="BI45" s="9"/>
      <c r="BJ45" s="39" t="str">
        <f t="shared" si="67"/>
        <v/>
      </c>
      <c r="BK45" s="39">
        <f>IF(BJ45="",0,VLOOKUP(BJ45,Pointage[#All],2,FALSE)*BK$16)</f>
        <v>0</v>
      </c>
      <c r="BL45" s="40"/>
      <c r="BM45" s="39" t="str">
        <f t="shared" si="68"/>
        <v/>
      </c>
      <c r="BN45" s="39">
        <f>IF(BM45="",0,VLOOKUP(BM45,Pointage[#All],2,FALSE)*BN$16)</f>
        <v>0</v>
      </c>
      <c r="BO45" s="40"/>
      <c r="BP45" s="39" t="str">
        <f t="shared" si="69"/>
        <v/>
      </c>
      <c r="BQ45" s="39">
        <f>IF(BP45="",0,VLOOKUP(BP45,Pointage[#All],2,FALSE)*BQ$16)</f>
        <v>0</v>
      </c>
      <c r="BR45" s="41">
        <f t="shared" si="70"/>
        <v>0</v>
      </c>
      <c r="BS45" s="7"/>
      <c r="BT45" s="21" t="str">
        <f t="shared" si="117"/>
        <v/>
      </c>
      <c r="BU45" s="21">
        <f>IF(BT45="",0,VLOOKUP(BT45,Pointage[#All],2,FALSE)*BU$16)</f>
        <v>0</v>
      </c>
      <c r="BV45" s="9"/>
      <c r="BW45" s="21" t="str">
        <f t="shared" si="136"/>
        <v/>
      </c>
      <c r="BX45" s="21">
        <f>IF(BW45="",0,VLOOKUP(BW45,Pointage[#All],2,FALSE)*BX$16)</f>
        <v>0</v>
      </c>
      <c r="BY45" s="9"/>
      <c r="BZ45" s="21" t="str">
        <f t="shared" si="137"/>
        <v/>
      </c>
      <c r="CA45" s="21">
        <f>IF(BZ45="",0,VLOOKUP(BZ45,Pointage[#All],2,FALSE)*CA$16)</f>
        <v>0</v>
      </c>
      <c r="CB45" s="9"/>
      <c r="CC45" s="21" t="str">
        <f t="shared" si="91"/>
        <v/>
      </c>
      <c r="CD45" s="21">
        <f>IF(CC45="",0,VLOOKUP(CC45,Pointage[#All],2,FALSE)*CD$16)</f>
        <v>0</v>
      </c>
      <c r="CE45" s="22">
        <f t="shared" si="138"/>
        <v>0</v>
      </c>
      <c r="CF45" s="24">
        <f t="shared" si="127"/>
        <v>0</v>
      </c>
    </row>
    <row r="46" spans="1:84" ht="15" customHeight="1" x14ac:dyDescent="0.25">
      <c r="A46" s="7"/>
      <c r="B46" s="9"/>
      <c r="C46" s="48"/>
      <c r="D46" s="48"/>
      <c r="E46" s="20">
        <f t="shared" si="121"/>
        <v>0</v>
      </c>
      <c r="F46" s="21" t="str">
        <f t="shared" si="128"/>
        <v/>
      </c>
      <c r="G46" s="21" t="str">
        <f t="shared" si="45"/>
        <v/>
      </c>
      <c r="H46" s="21" t="str">
        <f t="shared" si="129"/>
        <v/>
      </c>
      <c r="I46" s="7"/>
      <c r="J46" s="21" t="str">
        <f t="shared" si="130"/>
        <v/>
      </c>
      <c r="K46" s="21">
        <f>IF(J46="",0,VLOOKUP(J46,Pointage[#All],2,FALSE)*K$16)</f>
        <v>0</v>
      </c>
      <c r="L46" s="9"/>
      <c r="M46" s="21" t="str">
        <f t="shared" si="131"/>
        <v/>
      </c>
      <c r="N46" s="21">
        <f>IF(M46="",0,VLOOKUP(M46,Pointage[#All],2,FALSE)*N$16)</f>
        <v>0</v>
      </c>
      <c r="O46" s="9"/>
      <c r="P46" s="21" t="str">
        <f t="shared" si="123"/>
        <v/>
      </c>
      <c r="Q46" s="21">
        <f>IF(P46="",0,VLOOKUP(P46,Pointage[#All],2,FALSE)*Q$16)</f>
        <v>0</v>
      </c>
      <c r="R46" s="9"/>
      <c r="S46" s="21" t="str">
        <f t="shared" si="124"/>
        <v/>
      </c>
      <c r="T46" s="21">
        <f>IF(S46="",0,VLOOKUP(S46,Pointage[#All],2,FALSE)*T$16)</f>
        <v>0</v>
      </c>
      <c r="U46" s="22">
        <f t="shared" si="125"/>
        <v>0</v>
      </c>
      <c r="V46" s="7"/>
      <c r="W46" s="21" t="str">
        <f t="shared" si="132"/>
        <v/>
      </c>
      <c r="X46" s="21">
        <f>IF(W46="",0,VLOOKUP(W46,Pointage[#All],2,FALSE)*X$16)</f>
        <v>0</v>
      </c>
      <c r="Y46" s="9"/>
      <c r="Z46" s="21" t="str">
        <f t="shared" si="133"/>
        <v/>
      </c>
      <c r="AA46" s="21">
        <f>IF(Z46="",0,VLOOKUP(Z46,Pointage[#All],2,FALSE)*AA$16)</f>
        <v>0</v>
      </c>
      <c r="AB46" s="9"/>
      <c r="AC46" s="21" t="str">
        <f t="shared" si="112"/>
        <v/>
      </c>
      <c r="AD46" s="21">
        <f>IF(AC46="",0,VLOOKUP(AC46,Pointage[#All],2,FALSE)*AD$16)</f>
        <v>0</v>
      </c>
      <c r="AE46" s="9"/>
      <c r="AF46" s="21" t="str">
        <f t="shared" si="92"/>
        <v/>
      </c>
      <c r="AG46" s="21">
        <f>IF(AF46="",0,VLOOKUP(AF46,Pointage[#All],2,FALSE)*AG$16)</f>
        <v>0</v>
      </c>
      <c r="AH46" s="22">
        <f t="shared" si="139"/>
        <v>0</v>
      </c>
      <c r="AI46" s="7"/>
      <c r="AJ46" s="21" t="str">
        <f t="shared" si="134"/>
        <v/>
      </c>
      <c r="AK46" s="21">
        <f>IF(AJ46="",0,VLOOKUP(AJ46,Pointage[#All],2,FALSE)*AK$16)</f>
        <v>0</v>
      </c>
      <c r="AL46" s="9"/>
      <c r="AM46" s="21" t="str">
        <f t="shared" si="135"/>
        <v/>
      </c>
      <c r="AN46" s="21">
        <f>IF(AM46="",0,VLOOKUP(AM46,Pointage[#All],2,FALSE)*AN$16)</f>
        <v>0</v>
      </c>
      <c r="AO46" s="9"/>
      <c r="AP46" s="21" t="str">
        <f t="shared" si="59"/>
        <v/>
      </c>
      <c r="AQ46" s="21">
        <f>IF(AP46="",0,VLOOKUP(AP46,Pointage[#All],2,FALSE)*AQ$16)</f>
        <v>0</v>
      </c>
      <c r="AR46" s="22">
        <f t="shared" si="140"/>
        <v>0</v>
      </c>
      <c r="AS46" s="7"/>
      <c r="AT46" s="21" t="str">
        <f t="shared" si="86"/>
        <v/>
      </c>
      <c r="AU46" s="21">
        <f>IF(AT46="",0,VLOOKUP(AT46,Pointage[#All],2,FALSE)*AU$16)</f>
        <v>0</v>
      </c>
      <c r="AV46" s="9"/>
      <c r="AW46" s="39" t="str">
        <f t="shared" si="87"/>
        <v/>
      </c>
      <c r="AX46" s="39">
        <f>IF(AW46="",0,VLOOKUP(AW46,Pointage[#All],2,FALSE)*AX$16)</f>
        <v>0</v>
      </c>
      <c r="AY46" s="40"/>
      <c r="AZ46" s="39" t="str">
        <f t="shared" si="88"/>
        <v/>
      </c>
      <c r="BA46" s="39">
        <f>IF(AZ46="",0,VLOOKUP(AZ46,Pointage[#All],2,FALSE)*BA$16)</f>
        <v>0</v>
      </c>
      <c r="BB46" s="40"/>
      <c r="BC46" s="39" t="str">
        <f t="shared" si="89"/>
        <v/>
      </c>
      <c r="BD46" s="39">
        <f>IF(BC46="",0,VLOOKUP(BC46,Pointage[#All],2,FALSE)*BD$16)</f>
        <v>0</v>
      </c>
      <c r="BE46" s="41">
        <f t="shared" si="90"/>
        <v>0</v>
      </c>
      <c r="BF46" s="7"/>
      <c r="BG46" s="21" t="str">
        <f t="shared" si="66"/>
        <v/>
      </c>
      <c r="BH46" s="21">
        <f>IF(BG46="",0,VLOOKUP(BG46,Pointage[#All],2,FALSE)*BH$16)</f>
        <v>0</v>
      </c>
      <c r="BI46" s="9"/>
      <c r="BJ46" s="39" t="str">
        <f t="shared" si="67"/>
        <v/>
      </c>
      <c r="BK46" s="39">
        <f>IF(BJ46="",0,VLOOKUP(BJ46,Pointage[#All],2,FALSE)*BK$16)</f>
        <v>0</v>
      </c>
      <c r="BL46" s="40"/>
      <c r="BM46" s="39" t="str">
        <f t="shared" si="68"/>
        <v/>
      </c>
      <c r="BN46" s="39">
        <f>IF(BM46="",0,VLOOKUP(BM46,Pointage[#All],2,FALSE)*BN$16)</f>
        <v>0</v>
      </c>
      <c r="BO46" s="40"/>
      <c r="BP46" s="39" t="str">
        <f t="shared" si="69"/>
        <v/>
      </c>
      <c r="BQ46" s="39">
        <f>IF(BP46="",0,VLOOKUP(BP46,Pointage[#All],2,FALSE)*BQ$16)</f>
        <v>0</v>
      </c>
      <c r="BR46" s="41">
        <f t="shared" si="70"/>
        <v>0</v>
      </c>
      <c r="BS46" s="7"/>
      <c r="BT46" s="21" t="str">
        <f t="shared" si="117"/>
        <v/>
      </c>
      <c r="BU46" s="21">
        <f>IF(BT46="",0,VLOOKUP(BT46,Pointage[#All],2,FALSE)*BU$16)</f>
        <v>0</v>
      </c>
      <c r="BV46" s="9"/>
      <c r="BW46" s="21" t="str">
        <f t="shared" si="136"/>
        <v/>
      </c>
      <c r="BX46" s="21">
        <f>IF(BW46="",0,VLOOKUP(BW46,Pointage[#All],2,FALSE)*BX$16)</f>
        <v>0</v>
      </c>
      <c r="BY46" s="9"/>
      <c r="BZ46" s="21" t="str">
        <f t="shared" si="137"/>
        <v/>
      </c>
      <c r="CA46" s="21">
        <f>IF(BZ46="",0,VLOOKUP(BZ46,Pointage[#All],2,FALSE)*CA$16)</f>
        <v>0</v>
      </c>
      <c r="CB46" s="9"/>
      <c r="CC46" s="21" t="str">
        <f t="shared" si="91"/>
        <v/>
      </c>
      <c r="CD46" s="21">
        <f>IF(CC46="",0,VLOOKUP(CC46,Pointage[#All],2,FALSE)*CD$16)</f>
        <v>0</v>
      </c>
      <c r="CE46" s="22">
        <f t="shared" si="138"/>
        <v>0</v>
      </c>
      <c r="CF46" s="24">
        <f t="shared" si="127"/>
        <v>0</v>
      </c>
    </row>
    <row r="47" spans="1:84" ht="15" customHeight="1" x14ac:dyDescent="0.25">
      <c r="A47" s="7"/>
      <c r="B47" s="9"/>
      <c r="C47" s="48"/>
      <c r="D47" s="48"/>
      <c r="E47" s="20">
        <f t="shared" si="121"/>
        <v>0</v>
      </c>
      <c r="F47" s="21" t="str">
        <f t="shared" si="128"/>
        <v/>
      </c>
      <c r="G47" s="21" t="str">
        <f t="shared" si="45"/>
        <v/>
      </c>
      <c r="H47" s="21" t="str">
        <f t="shared" si="129"/>
        <v/>
      </c>
      <c r="I47" s="7"/>
      <c r="J47" s="21" t="str">
        <f t="shared" si="130"/>
        <v/>
      </c>
      <c r="K47" s="21">
        <f>IF(J47="",0,VLOOKUP(J47,Pointage[#All],2,FALSE)*K$16)</f>
        <v>0</v>
      </c>
      <c r="L47" s="9"/>
      <c r="M47" s="21" t="str">
        <f t="shared" si="131"/>
        <v/>
      </c>
      <c r="N47" s="21">
        <f>IF(M47="",0,VLOOKUP(M47,Pointage[#All],2,FALSE)*N$16)</f>
        <v>0</v>
      </c>
      <c r="O47" s="9"/>
      <c r="P47" s="21" t="str">
        <f t="shared" si="123"/>
        <v/>
      </c>
      <c r="Q47" s="21">
        <f>IF(P47="",0,VLOOKUP(P47,Pointage[#All],2,FALSE)*Q$16)</f>
        <v>0</v>
      </c>
      <c r="R47" s="9"/>
      <c r="S47" s="21" t="str">
        <f t="shared" si="124"/>
        <v/>
      </c>
      <c r="T47" s="21">
        <f>IF(S47="",0,VLOOKUP(S47,Pointage[#All],2,FALSE)*T$16)</f>
        <v>0</v>
      </c>
      <c r="U47" s="22">
        <f t="shared" si="125"/>
        <v>0</v>
      </c>
      <c r="V47" s="7"/>
      <c r="W47" s="21" t="str">
        <f t="shared" si="132"/>
        <v/>
      </c>
      <c r="X47" s="21">
        <f>IF(W47="",0,VLOOKUP(W47,Pointage[#All],2,FALSE)*X$16)</f>
        <v>0</v>
      </c>
      <c r="Y47" s="9"/>
      <c r="Z47" s="21" t="str">
        <f t="shared" si="133"/>
        <v/>
      </c>
      <c r="AA47" s="21">
        <f>IF(Z47="",0,VLOOKUP(Z47,Pointage[#All],2,FALSE)*AA$16)</f>
        <v>0</v>
      </c>
      <c r="AB47" s="9"/>
      <c r="AC47" s="21" t="str">
        <f t="shared" si="112"/>
        <v/>
      </c>
      <c r="AD47" s="21">
        <f>IF(AC47="",0,VLOOKUP(AC47,Pointage[#All],2,FALSE)*AD$16)</f>
        <v>0</v>
      </c>
      <c r="AE47" s="9"/>
      <c r="AF47" s="21" t="str">
        <f t="shared" si="92"/>
        <v/>
      </c>
      <c r="AG47" s="21">
        <f>IF(AF47="",0,VLOOKUP(AF47,Pointage[#All],2,FALSE)*AG$16)</f>
        <v>0</v>
      </c>
      <c r="AH47" s="22">
        <f t="shared" si="139"/>
        <v>0</v>
      </c>
      <c r="AI47" s="7"/>
      <c r="AJ47" s="21" t="str">
        <f t="shared" si="134"/>
        <v/>
      </c>
      <c r="AK47" s="21">
        <f>IF(AJ47="",0,VLOOKUP(AJ47,Pointage[#All],2,FALSE)*AK$16)</f>
        <v>0</v>
      </c>
      <c r="AL47" s="9"/>
      <c r="AM47" s="21" t="str">
        <f t="shared" si="135"/>
        <v/>
      </c>
      <c r="AN47" s="21">
        <f>IF(AM47="",0,VLOOKUP(AM47,Pointage[#All],2,FALSE)*AN$16)</f>
        <v>0</v>
      </c>
      <c r="AO47" s="9"/>
      <c r="AP47" s="21" t="str">
        <f t="shared" si="59"/>
        <v/>
      </c>
      <c r="AQ47" s="21">
        <f>IF(AP47="",0,VLOOKUP(AP47,Pointage[#All],2,FALSE)*AQ$16)</f>
        <v>0</v>
      </c>
      <c r="AR47" s="22">
        <f t="shared" si="140"/>
        <v>0</v>
      </c>
      <c r="AS47" s="7"/>
      <c r="AT47" s="21" t="str">
        <f t="shared" si="86"/>
        <v/>
      </c>
      <c r="AU47" s="21">
        <f>IF(AT47="",0,VLOOKUP(AT47,Pointage[#All],2,FALSE)*AU$16)</f>
        <v>0</v>
      </c>
      <c r="AV47" s="9"/>
      <c r="AW47" s="39" t="str">
        <f t="shared" si="87"/>
        <v/>
      </c>
      <c r="AX47" s="39">
        <f>IF(AW47="",0,VLOOKUP(AW47,Pointage[#All],2,FALSE)*AX$16)</f>
        <v>0</v>
      </c>
      <c r="AY47" s="40"/>
      <c r="AZ47" s="39" t="str">
        <f t="shared" si="88"/>
        <v/>
      </c>
      <c r="BA47" s="39">
        <f>IF(AZ47="",0,VLOOKUP(AZ47,Pointage[#All],2,FALSE)*BA$16)</f>
        <v>0</v>
      </c>
      <c r="BB47" s="40"/>
      <c r="BC47" s="39" t="str">
        <f t="shared" si="89"/>
        <v/>
      </c>
      <c r="BD47" s="39">
        <f>IF(BC47="",0,VLOOKUP(BC47,Pointage[#All],2,FALSE)*BD$16)</f>
        <v>0</v>
      </c>
      <c r="BE47" s="41">
        <f t="shared" si="90"/>
        <v>0</v>
      </c>
      <c r="BF47" s="7"/>
      <c r="BG47" s="21" t="str">
        <f t="shared" si="66"/>
        <v/>
      </c>
      <c r="BH47" s="21">
        <f>IF(BG47="",0,VLOOKUP(BG47,Pointage[#All],2,FALSE)*BH$16)</f>
        <v>0</v>
      </c>
      <c r="BI47" s="9"/>
      <c r="BJ47" s="39" t="str">
        <f t="shared" si="67"/>
        <v/>
      </c>
      <c r="BK47" s="39">
        <f>IF(BJ47="",0,VLOOKUP(BJ47,Pointage[#All],2,FALSE)*BK$16)</f>
        <v>0</v>
      </c>
      <c r="BL47" s="40"/>
      <c r="BM47" s="39" t="str">
        <f t="shared" si="68"/>
        <v/>
      </c>
      <c r="BN47" s="39">
        <f>IF(BM47="",0,VLOOKUP(BM47,Pointage[#All],2,FALSE)*BN$16)</f>
        <v>0</v>
      </c>
      <c r="BO47" s="40"/>
      <c r="BP47" s="39" t="str">
        <f t="shared" si="69"/>
        <v/>
      </c>
      <c r="BQ47" s="39">
        <f>IF(BP47="",0,VLOOKUP(BP47,Pointage[#All],2,FALSE)*BQ$16)</f>
        <v>0</v>
      </c>
      <c r="BR47" s="41">
        <f t="shared" si="70"/>
        <v>0</v>
      </c>
      <c r="BS47" s="7"/>
      <c r="BT47" s="21" t="str">
        <f t="shared" si="117"/>
        <v/>
      </c>
      <c r="BU47" s="21">
        <f>IF(BT47="",0,VLOOKUP(BT47,Pointage[#All],2,FALSE)*BU$16)</f>
        <v>0</v>
      </c>
      <c r="BV47" s="9"/>
      <c r="BW47" s="21" t="str">
        <f t="shared" si="136"/>
        <v/>
      </c>
      <c r="BX47" s="21">
        <f>IF(BW47="",0,VLOOKUP(BW47,Pointage[#All],2,FALSE)*BX$16)</f>
        <v>0</v>
      </c>
      <c r="BY47" s="9"/>
      <c r="BZ47" s="21" t="str">
        <f t="shared" si="137"/>
        <v/>
      </c>
      <c r="CA47" s="21">
        <f>IF(BZ47="",0,VLOOKUP(BZ47,Pointage[#All],2,FALSE)*CA$16)</f>
        <v>0</v>
      </c>
      <c r="CB47" s="9"/>
      <c r="CC47" s="21" t="str">
        <f t="shared" si="91"/>
        <v/>
      </c>
      <c r="CD47" s="21">
        <f>IF(CC47="",0,VLOOKUP(CC47,Pointage[#All],2,FALSE)*CD$16)</f>
        <v>0</v>
      </c>
      <c r="CE47" s="22">
        <f t="shared" si="138"/>
        <v>0</v>
      </c>
      <c r="CF47" s="24">
        <f t="shared" si="127"/>
        <v>0</v>
      </c>
    </row>
    <row r="48" spans="1:84" ht="15" customHeight="1" x14ac:dyDescent="0.25">
      <c r="A48" s="7"/>
      <c r="B48" s="9"/>
      <c r="C48" s="48"/>
      <c r="D48" s="48"/>
      <c r="E48" s="20">
        <f t="shared" si="121"/>
        <v>0</v>
      </c>
      <c r="F48" s="21" t="str">
        <f t="shared" si="128"/>
        <v/>
      </c>
      <c r="G48" s="21" t="str">
        <f t="shared" si="45"/>
        <v/>
      </c>
      <c r="H48" s="21" t="str">
        <f t="shared" si="129"/>
        <v/>
      </c>
      <c r="I48" s="7"/>
      <c r="J48" s="21" t="str">
        <f t="shared" si="130"/>
        <v/>
      </c>
      <c r="K48" s="21">
        <f>IF(J48="",0,VLOOKUP(J48,Pointage[#All],2,FALSE)*K$16)</f>
        <v>0</v>
      </c>
      <c r="L48" s="9"/>
      <c r="M48" s="21" t="str">
        <f t="shared" si="131"/>
        <v/>
      </c>
      <c r="N48" s="21">
        <f>IF(M48="",0,VLOOKUP(M48,Pointage[#All],2,FALSE)*N$16)</f>
        <v>0</v>
      </c>
      <c r="O48" s="9"/>
      <c r="P48" s="21" t="str">
        <f t="shared" si="123"/>
        <v/>
      </c>
      <c r="Q48" s="21">
        <f>IF(P48="",0,VLOOKUP(P48,Pointage[#All],2,FALSE)*Q$16)</f>
        <v>0</v>
      </c>
      <c r="R48" s="9"/>
      <c r="S48" s="21" t="str">
        <f t="shared" si="124"/>
        <v/>
      </c>
      <c r="T48" s="21">
        <f>IF(S48="",0,VLOOKUP(S48,Pointage[#All],2,FALSE)*T$16)</f>
        <v>0</v>
      </c>
      <c r="U48" s="22">
        <f t="shared" si="125"/>
        <v>0</v>
      </c>
      <c r="V48" s="7"/>
      <c r="W48" s="21" t="str">
        <f t="shared" si="132"/>
        <v/>
      </c>
      <c r="X48" s="21">
        <f>IF(W48="",0,VLOOKUP(W48,Pointage[#All],2,FALSE)*X$16)</f>
        <v>0</v>
      </c>
      <c r="Y48" s="9"/>
      <c r="Z48" s="21" t="str">
        <f t="shared" si="133"/>
        <v/>
      </c>
      <c r="AA48" s="21">
        <f>IF(Z48="",0,VLOOKUP(Z48,Pointage[#All],2,FALSE)*AA$16)</f>
        <v>0</v>
      </c>
      <c r="AB48" s="9"/>
      <c r="AC48" s="21" t="str">
        <f t="shared" si="112"/>
        <v/>
      </c>
      <c r="AD48" s="21">
        <f>IF(AC48="",0,VLOOKUP(AC48,Pointage[#All],2,FALSE)*AD$16)</f>
        <v>0</v>
      </c>
      <c r="AE48" s="9"/>
      <c r="AF48" s="21" t="str">
        <f t="shared" si="92"/>
        <v/>
      </c>
      <c r="AG48" s="21">
        <f>IF(AF48="",0,VLOOKUP(AF48,Pointage[#All],2,FALSE)*AG$16)</f>
        <v>0</v>
      </c>
      <c r="AH48" s="22">
        <f t="shared" si="139"/>
        <v>0</v>
      </c>
      <c r="AI48" s="7"/>
      <c r="AJ48" s="21" t="str">
        <f t="shared" si="134"/>
        <v/>
      </c>
      <c r="AK48" s="21">
        <f>IF(AJ48="",0,VLOOKUP(AJ48,Pointage[#All],2,FALSE)*AK$16)</f>
        <v>0</v>
      </c>
      <c r="AL48" s="9"/>
      <c r="AM48" s="21" t="str">
        <f t="shared" si="135"/>
        <v/>
      </c>
      <c r="AN48" s="21">
        <f>IF(AM48="",0,VLOOKUP(AM48,Pointage[#All],2,FALSE)*AN$16)</f>
        <v>0</v>
      </c>
      <c r="AO48" s="9"/>
      <c r="AP48" s="21" t="str">
        <f t="shared" si="59"/>
        <v/>
      </c>
      <c r="AQ48" s="21">
        <f>IF(AP48="",0,VLOOKUP(AP48,Pointage[#All],2,FALSE)*AQ$16)</f>
        <v>0</v>
      </c>
      <c r="AR48" s="22">
        <f t="shared" si="140"/>
        <v>0</v>
      </c>
      <c r="AS48" s="7"/>
      <c r="AT48" s="21" t="str">
        <f t="shared" si="86"/>
        <v/>
      </c>
      <c r="AU48" s="21">
        <f>IF(AT48="",0,VLOOKUP(AT48,Pointage[#All],2,FALSE)*AU$16)</f>
        <v>0</v>
      </c>
      <c r="AV48" s="9"/>
      <c r="AW48" s="39" t="str">
        <f t="shared" si="87"/>
        <v/>
      </c>
      <c r="AX48" s="39">
        <f>IF(AW48="",0,VLOOKUP(AW48,Pointage[#All],2,FALSE)*AX$16)</f>
        <v>0</v>
      </c>
      <c r="AY48" s="40"/>
      <c r="AZ48" s="39" t="str">
        <f t="shared" si="88"/>
        <v/>
      </c>
      <c r="BA48" s="39">
        <f>IF(AZ48="",0,VLOOKUP(AZ48,Pointage[#All],2,FALSE)*BA$16)</f>
        <v>0</v>
      </c>
      <c r="BB48" s="40"/>
      <c r="BC48" s="39" t="str">
        <f t="shared" si="89"/>
        <v/>
      </c>
      <c r="BD48" s="39">
        <f>IF(BC48="",0,VLOOKUP(BC48,Pointage[#All],2,FALSE)*BD$16)</f>
        <v>0</v>
      </c>
      <c r="BE48" s="41">
        <f t="shared" si="90"/>
        <v>0</v>
      </c>
      <c r="BF48" s="7"/>
      <c r="BG48" s="21" t="str">
        <f t="shared" si="66"/>
        <v/>
      </c>
      <c r="BH48" s="21">
        <f>IF(BG48="",0,VLOOKUP(BG48,Pointage[#All],2,FALSE)*BH$16)</f>
        <v>0</v>
      </c>
      <c r="BI48" s="9"/>
      <c r="BJ48" s="39" t="str">
        <f t="shared" si="67"/>
        <v/>
      </c>
      <c r="BK48" s="39">
        <f>IF(BJ48="",0,VLOOKUP(BJ48,Pointage[#All],2,FALSE)*BK$16)</f>
        <v>0</v>
      </c>
      <c r="BL48" s="40"/>
      <c r="BM48" s="39" t="str">
        <f t="shared" si="68"/>
        <v/>
      </c>
      <c r="BN48" s="39">
        <f>IF(BM48="",0,VLOOKUP(BM48,Pointage[#All],2,FALSE)*BN$16)</f>
        <v>0</v>
      </c>
      <c r="BO48" s="40"/>
      <c r="BP48" s="39" t="str">
        <f t="shared" si="69"/>
        <v/>
      </c>
      <c r="BQ48" s="39">
        <f>IF(BP48="",0,VLOOKUP(BP48,Pointage[#All],2,FALSE)*BQ$16)</f>
        <v>0</v>
      </c>
      <c r="BR48" s="41">
        <f t="shared" si="70"/>
        <v>0</v>
      </c>
      <c r="BS48" s="7"/>
      <c r="BT48" s="21" t="str">
        <f t="shared" si="117"/>
        <v/>
      </c>
      <c r="BU48" s="21">
        <f>IF(BT48="",0,VLOOKUP(BT48,Pointage[#All],2,FALSE)*BU$16)</f>
        <v>0</v>
      </c>
      <c r="BV48" s="9"/>
      <c r="BW48" s="21" t="str">
        <f t="shared" si="136"/>
        <v/>
      </c>
      <c r="BX48" s="21">
        <f>IF(BW48="",0,VLOOKUP(BW48,Pointage[#All],2,FALSE)*BX$16)</f>
        <v>0</v>
      </c>
      <c r="BY48" s="9"/>
      <c r="BZ48" s="21" t="str">
        <f t="shared" si="137"/>
        <v/>
      </c>
      <c r="CA48" s="21">
        <f>IF(BZ48="",0,VLOOKUP(BZ48,Pointage[#All],2,FALSE)*CA$16)</f>
        <v>0</v>
      </c>
      <c r="CB48" s="9"/>
      <c r="CC48" s="21" t="str">
        <f t="shared" si="91"/>
        <v/>
      </c>
      <c r="CD48" s="21">
        <f>IF(CC48="",0,VLOOKUP(CC48,Pointage[#All],2,FALSE)*CD$16)</f>
        <v>0</v>
      </c>
      <c r="CE48" s="22">
        <f t="shared" si="138"/>
        <v>0</v>
      </c>
      <c r="CF48" s="24">
        <f t="shared" si="127"/>
        <v>0</v>
      </c>
    </row>
    <row r="49" spans="1:84" ht="15" customHeight="1" x14ac:dyDescent="0.25">
      <c r="A49" s="7"/>
      <c r="B49" s="9"/>
      <c r="C49" s="48"/>
      <c r="D49" s="48"/>
      <c r="E49" s="20">
        <f t="shared" si="121"/>
        <v>0</v>
      </c>
      <c r="F49" s="21" t="str">
        <f t="shared" si="128"/>
        <v/>
      </c>
      <c r="G49" s="21" t="str">
        <f t="shared" si="45"/>
        <v/>
      </c>
      <c r="H49" s="21" t="str">
        <f t="shared" si="129"/>
        <v/>
      </c>
      <c r="I49" s="7"/>
      <c r="J49" s="21" t="str">
        <f t="shared" si="130"/>
        <v/>
      </c>
      <c r="K49" s="21">
        <f>IF(J49="",0,VLOOKUP(J49,Pointage[#All],2,FALSE)*K$16)</f>
        <v>0</v>
      </c>
      <c r="L49" s="9"/>
      <c r="M49" s="21" t="str">
        <f t="shared" si="131"/>
        <v/>
      </c>
      <c r="N49" s="21">
        <f>IF(M49="",0,VLOOKUP(M49,Pointage[#All],2,FALSE)*N$16)</f>
        <v>0</v>
      </c>
      <c r="O49" s="9"/>
      <c r="P49" s="21" t="str">
        <f t="shared" si="123"/>
        <v/>
      </c>
      <c r="Q49" s="21">
        <f>IF(P49="",0,VLOOKUP(P49,Pointage[#All],2,FALSE)*Q$16)</f>
        <v>0</v>
      </c>
      <c r="R49" s="9"/>
      <c r="S49" s="21" t="str">
        <f t="shared" si="124"/>
        <v/>
      </c>
      <c r="T49" s="21">
        <f>IF(S49="",0,VLOOKUP(S49,Pointage[#All],2,FALSE)*T$16)</f>
        <v>0</v>
      </c>
      <c r="U49" s="22">
        <f t="shared" si="125"/>
        <v>0</v>
      </c>
      <c r="V49" s="7"/>
      <c r="W49" s="21" t="str">
        <f t="shared" si="132"/>
        <v/>
      </c>
      <c r="X49" s="21">
        <f>IF(W49="",0,VLOOKUP(W49,Pointage[#All],2,FALSE)*X$16)</f>
        <v>0</v>
      </c>
      <c r="Y49" s="9"/>
      <c r="Z49" s="21" t="str">
        <f t="shared" si="133"/>
        <v/>
      </c>
      <c r="AA49" s="21">
        <f>IF(Z49="",0,VLOOKUP(Z49,Pointage[#All],2,FALSE)*AA$16)</f>
        <v>0</v>
      </c>
      <c r="AB49" s="9"/>
      <c r="AC49" s="21" t="str">
        <f t="shared" si="112"/>
        <v/>
      </c>
      <c r="AD49" s="21">
        <f>IF(AC49="",0,VLOOKUP(AC49,Pointage[#All],2,FALSE)*AD$16)</f>
        <v>0</v>
      </c>
      <c r="AE49" s="9"/>
      <c r="AF49" s="21" t="str">
        <f t="shared" si="92"/>
        <v/>
      </c>
      <c r="AG49" s="21">
        <f>IF(AF49="",0,VLOOKUP(AF49,Pointage[#All],2,FALSE)*AG$16)</f>
        <v>0</v>
      </c>
      <c r="AH49" s="22">
        <f t="shared" si="139"/>
        <v>0</v>
      </c>
      <c r="AI49" s="7"/>
      <c r="AJ49" s="21" t="str">
        <f t="shared" si="134"/>
        <v/>
      </c>
      <c r="AK49" s="21">
        <f>IF(AJ49="",0,VLOOKUP(AJ49,Pointage[#All],2,FALSE)*AK$16)</f>
        <v>0</v>
      </c>
      <c r="AL49" s="9"/>
      <c r="AM49" s="21" t="str">
        <f t="shared" si="135"/>
        <v/>
      </c>
      <c r="AN49" s="21">
        <f>IF(AM49="",0,VLOOKUP(AM49,Pointage[#All],2,FALSE)*AN$16)</f>
        <v>0</v>
      </c>
      <c r="AO49" s="9"/>
      <c r="AP49" s="21" t="str">
        <f t="shared" si="59"/>
        <v/>
      </c>
      <c r="AQ49" s="21">
        <f>IF(AP49="",0,VLOOKUP(AP49,Pointage[#All],2,FALSE)*AQ$16)</f>
        <v>0</v>
      </c>
      <c r="AR49" s="22">
        <f t="shared" si="140"/>
        <v>0</v>
      </c>
      <c r="AS49" s="7"/>
      <c r="AT49" s="21" t="str">
        <f t="shared" si="86"/>
        <v/>
      </c>
      <c r="AU49" s="21">
        <f>IF(AT49="",0,VLOOKUP(AT49,Pointage[#All],2,FALSE)*AU$16)</f>
        <v>0</v>
      </c>
      <c r="AV49" s="9"/>
      <c r="AW49" s="39" t="str">
        <f t="shared" si="87"/>
        <v/>
      </c>
      <c r="AX49" s="39">
        <f>IF(AW49="",0,VLOOKUP(AW49,Pointage[#All],2,FALSE)*AX$16)</f>
        <v>0</v>
      </c>
      <c r="AY49" s="40"/>
      <c r="AZ49" s="39" t="str">
        <f t="shared" si="88"/>
        <v/>
      </c>
      <c r="BA49" s="39">
        <f>IF(AZ49="",0,VLOOKUP(AZ49,Pointage[#All],2,FALSE)*BA$16)</f>
        <v>0</v>
      </c>
      <c r="BB49" s="40"/>
      <c r="BC49" s="39" t="str">
        <f t="shared" si="89"/>
        <v/>
      </c>
      <c r="BD49" s="39">
        <f>IF(BC49="",0,VLOOKUP(BC49,Pointage[#All],2,FALSE)*BD$16)</f>
        <v>0</v>
      </c>
      <c r="BE49" s="41">
        <f t="shared" si="90"/>
        <v>0</v>
      </c>
      <c r="BF49" s="7"/>
      <c r="BG49" s="21" t="str">
        <f t="shared" si="66"/>
        <v/>
      </c>
      <c r="BH49" s="21">
        <f>IF(BG49="",0,VLOOKUP(BG49,Pointage[#All],2,FALSE)*BH$16)</f>
        <v>0</v>
      </c>
      <c r="BI49" s="9"/>
      <c r="BJ49" s="39" t="str">
        <f t="shared" si="67"/>
        <v/>
      </c>
      <c r="BK49" s="39">
        <f>IF(BJ49="",0,VLOOKUP(BJ49,Pointage[#All],2,FALSE)*BK$16)</f>
        <v>0</v>
      </c>
      <c r="BL49" s="40"/>
      <c r="BM49" s="39" t="str">
        <f t="shared" si="68"/>
        <v/>
      </c>
      <c r="BN49" s="39">
        <f>IF(BM49="",0,VLOOKUP(BM49,Pointage[#All],2,FALSE)*BN$16)</f>
        <v>0</v>
      </c>
      <c r="BO49" s="40"/>
      <c r="BP49" s="39" t="str">
        <f t="shared" si="69"/>
        <v/>
      </c>
      <c r="BQ49" s="39">
        <f>IF(BP49="",0,VLOOKUP(BP49,Pointage[#All],2,FALSE)*BQ$16)</f>
        <v>0</v>
      </c>
      <c r="BR49" s="41">
        <f t="shared" si="70"/>
        <v>0</v>
      </c>
      <c r="BS49" s="7"/>
      <c r="BT49" s="21" t="str">
        <f t="shared" si="117"/>
        <v/>
      </c>
      <c r="BU49" s="21">
        <f>IF(BT49="",0,VLOOKUP(BT49,Pointage[#All],2,FALSE)*BU$16)</f>
        <v>0</v>
      </c>
      <c r="BV49" s="9"/>
      <c r="BW49" s="21" t="str">
        <f t="shared" si="136"/>
        <v/>
      </c>
      <c r="BX49" s="21">
        <f>IF(BW49="",0,VLOOKUP(BW49,Pointage[#All],2,FALSE)*BX$16)</f>
        <v>0</v>
      </c>
      <c r="BY49" s="9"/>
      <c r="BZ49" s="21" t="str">
        <f t="shared" si="137"/>
        <v/>
      </c>
      <c r="CA49" s="21">
        <f>IF(BZ49="",0,VLOOKUP(BZ49,Pointage[#All],2,FALSE)*CA$16)</f>
        <v>0</v>
      </c>
      <c r="CB49" s="9"/>
      <c r="CC49" s="21" t="str">
        <f t="shared" si="91"/>
        <v/>
      </c>
      <c r="CD49" s="21">
        <f>IF(CC49="",0,VLOOKUP(CC49,Pointage[#All],2,FALSE)*CD$16)</f>
        <v>0</v>
      </c>
      <c r="CE49" s="22">
        <f t="shared" si="138"/>
        <v>0</v>
      </c>
      <c r="CF49" s="24">
        <f t="shared" si="127"/>
        <v>0</v>
      </c>
    </row>
    <row r="50" spans="1:84" ht="15" customHeight="1" x14ac:dyDescent="0.25">
      <c r="A50" s="7"/>
      <c r="B50" s="9"/>
      <c r="C50" s="48"/>
      <c r="D50" s="48"/>
      <c r="E50" s="20">
        <f t="shared" si="121"/>
        <v>0</v>
      </c>
      <c r="F50" s="21" t="str">
        <f t="shared" si="128"/>
        <v/>
      </c>
      <c r="G50" s="21" t="str">
        <f t="shared" si="45"/>
        <v/>
      </c>
      <c r="H50" s="21" t="str">
        <f t="shared" si="129"/>
        <v/>
      </c>
      <c r="I50" s="7"/>
      <c r="J50" s="21" t="str">
        <f t="shared" si="130"/>
        <v/>
      </c>
      <c r="K50" s="21">
        <f>IF(J50="",0,VLOOKUP(J50,Pointage[#All],2,FALSE)*K$16)</f>
        <v>0</v>
      </c>
      <c r="L50" s="9"/>
      <c r="M50" s="21" t="str">
        <f t="shared" si="131"/>
        <v/>
      </c>
      <c r="N50" s="21">
        <f>IF(M50="",0,VLOOKUP(M50,Pointage[#All],2,FALSE)*N$16)</f>
        <v>0</v>
      </c>
      <c r="O50" s="9"/>
      <c r="P50" s="21" t="str">
        <f t="shared" si="123"/>
        <v/>
      </c>
      <c r="Q50" s="21">
        <f>IF(P50="",0,VLOOKUP(P50,Pointage[#All],2,FALSE)*Q$16)</f>
        <v>0</v>
      </c>
      <c r="R50" s="9"/>
      <c r="S50" s="21" t="str">
        <f t="shared" si="124"/>
        <v/>
      </c>
      <c r="T50" s="21">
        <f>IF(S50="",0,VLOOKUP(S50,Pointage[#All],2,FALSE)*T$16)</f>
        <v>0</v>
      </c>
      <c r="U50" s="22">
        <f t="shared" si="125"/>
        <v>0</v>
      </c>
      <c r="V50" s="7"/>
      <c r="W50" s="21" t="str">
        <f t="shared" si="132"/>
        <v/>
      </c>
      <c r="X50" s="21">
        <f>IF(W50="",0,VLOOKUP(W50,Pointage[#All],2,FALSE)*X$16)</f>
        <v>0</v>
      </c>
      <c r="Y50" s="9"/>
      <c r="Z50" s="21" t="str">
        <f t="shared" si="133"/>
        <v/>
      </c>
      <c r="AA50" s="21">
        <f>IF(Z50="",0,VLOOKUP(Z50,Pointage[#All],2,FALSE)*AA$16)</f>
        <v>0</v>
      </c>
      <c r="AB50" s="9"/>
      <c r="AC50" s="21" t="str">
        <f t="shared" si="112"/>
        <v/>
      </c>
      <c r="AD50" s="21">
        <f>IF(AC50="",0,VLOOKUP(AC50,Pointage[#All],2,FALSE)*AD$16)</f>
        <v>0</v>
      </c>
      <c r="AE50" s="9"/>
      <c r="AF50" s="21" t="str">
        <f t="shared" si="92"/>
        <v/>
      </c>
      <c r="AG50" s="21">
        <f>IF(AF50="",0,VLOOKUP(AF50,Pointage[#All],2,FALSE)*AG$16)</f>
        <v>0</v>
      </c>
      <c r="AH50" s="22">
        <f t="shared" si="139"/>
        <v>0</v>
      </c>
      <c r="AI50" s="7"/>
      <c r="AJ50" s="21" t="str">
        <f t="shared" si="134"/>
        <v/>
      </c>
      <c r="AK50" s="21">
        <f>IF(AJ50="",0,VLOOKUP(AJ50,Pointage[#All],2,FALSE)*AK$16)</f>
        <v>0</v>
      </c>
      <c r="AL50" s="9"/>
      <c r="AM50" s="21" t="str">
        <f t="shared" si="135"/>
        <v/>
      </c>
      <c r="AN50" s="21">
        <f>IF(AM50="",0,VLOOKUP(AM50,Pointage[#All],2,FALSE)*AN$16)</f>
        <v>0</v>
      </c>
      <c r="AO50" s="9"/>
      <c r="AP50" s="21" t="str">
        <f t="shared" si="59"/>
        <v/>
      </c>
      <c r="AQ50" s="21">
        <f>IF(AP50="",0,VLOOKUP(AP50,Pointage[#All],2,FALSE)*AQ$16)</f>
        <v>0</v>
      </c>
      <c r="AR50" s="22">
        <f t="shared" si="140"/>
        <v>0</v>
      </c>
      <c r="AS50" s="7"/>
      <c r="AT50" s="21" t="str">
        <f t="shared" si="86"/>
        <v/>
      </c>
      <c r="AU50" s="21">
        <f>IF(AT50="",0,VLOOKUP(AT50,Pointage[#All],2,FALSE)*AU$16)</f>
        <v>0</v>
      </c>
      <c r="AV50" s="9"/>
      <c r="AW50" s="39" t="str">
        <f t="shared" si="87"/>
        <v/>
      </c>
      <c r="AX50" s="39">
        <f>IF(AW50="",0,VLOOKUP(AW50,Pointage[#All],2,FALSE)*AX$16)</f>
        <v>0</v>
      </c>
      <c r="AY50" s="40"/>
      <c r="AZ50" s="39" t="str">
        <f t="shared" si="88"/>
        <v/>
      </c>
      <c r="BA50" s="39">
        <f>IF(AZ50="",0,VLOOKUP(AZ50,Pointage[#All],2,FALSE)*BA$16)</f>
        <v>0</v>
      </c>
      <c r="BB50" s="40"/>
      <c r="BC50" s="39" t="str">
        <f t="shared" si="89"/>
        <v/>
      </c>
      <c r="BD50" s="39">
        <f>IF(BC50="",0,VLOOKUP(BC50,Pointage[#All],2,FALSE)*BD$16)</f>
        <v>0</v>
      </c>
      <c r="BE50" s="41">
        <f t="shared" si="90"/>
        <v>0</v>
      </c>
      <c r="BF50" s="7"/>
      <c r="BG50" s="21" t="str">
        <f t="shared" si="66"/>
        <v/>
      </c>
      <c r="BH50" s="21">
        <f>IF(BG50="",0,VLOOKUP(BG50,Pointage[#All],2,FALSE)*BH$16)</f>
        <v>0</v>
      </c>
      <c r="BI50" s="9"/>
      <c r="BJ50" s="39" t="str">
        <f t="shared" si="67"/>
        <v/>
      </c>
      <c r="BK50" s="39">
        <f>IF(BJ50="",0,VLOOKUP(BJ50,Pointage[#All],2,FALSE)*BK$16)</f>
        <v>0</v>
      </c>
      <c r="BL50" s="40"/>
      <c r="BM50" s="39" t="str">
        <f t="shared" si="68"/>
        <v/>
      </c>
      <c r="BN50" s="39">
        <f>IF(BM50="",0,VLOOKUP(BM50,Pointage[#All],2,FALSE)*BN$16)</f>
        <v>0</v>
      </c>
      <c r="BO50" s="40"/>
      <c r="BP50" s="39" t="str">
        <f t="shared" si="69"/>
        <v/>
      </c>
      <c r="BQ50" s="39">
        <f>IF(BP50="",0,VLOOKUP(BP50,Pointage[#All],2,FALSE)*BQ$16)</f>
        <v>0</v>
      </c>
      <c r="BR50" s="41">
        <f t="shared" si="70"/>
        <v>0</v>
      </c>
      <c r="BS50" s="7"/>
      <c r="BT50" s="21" t="str">
        <f t="shared" si="117"/>
        <v/>
      </c>
      <c r="BU50" s="21">
        <f>IF(BT50="",0,VLOOKUP(BT50,Pointage[#All],2,FALSE)*BU$16)</f>
        <v>0</v>
      </c>
      <c r="BV50" s="9"/>
      <c r="BW50" s="21" t="str">
        <f t="shared" si="136"/>
        <v/>
      </c>
      <c r="BX50" s="21">
        <f>IF(BW50="",0,VLOOKUP(BW50,Pointage[#All],2,FALSE)*BX$16)</f>
        <v>0</v>
      </c>
      <c r="BY50" s="9"/>
      <c r="BZ50" s="21" t="str">
        <f t="shared" si="137"/>
        <v/>
      </c>
      <c r="CA50" s="21">
        <f>IF(BZ50="",0,VLOOKUP(BZ50,Pointage[#All],2,FALSE)*CA$16)</f>
        <v>0</v>
      </c>
      <c r="CB50" s="9"/>
      <c r="CC50" s="21" t="str">
        <f t="shared" si="91"/>
        <v/>
      </c>
      <c r="CD50" s="21">
        <f>IF(CC50="",0,VLOOKUP(CC50,Pointage[#All],2,FALSE)*CD$16)</f>
        <v>0</v>
      </c>
      <c r="CE50" s="22">
        <f t="shared" si="138"/>
        <v>0</v>
      </c>
      <c r="CF50" s="24">
        <f t="shared" si="127"/>
        <v>0</v>
      </c>
    </row>
    <row r="51" spans="1:84" ht="15" customHeight="1" x14ac:dyDescent="0.25">
      <c r="A51" s="73" t="s">
        <v>38</v>
      </c>
      <c r="B51" s="74"/>
      <c r="C51" s="74"/>
      <c r="D51" s="74"/>
      <c r="E51" s="74"/>
      <c r="F51" s="74"/>
      <c r="G51" s="74"/>
      <c r="H51" s="75"/>
      <c r="I51" s="2" t="s">
        <v>22</v>
      </c>
      <c r="J51" s="19" t="s">
        <v>23</v>
      </c>
      <c r="K51" s="10">
        <v>2</v>
      </c>
      <c r="L51" s="1" t="s">
        <v>24</v>
      </c>
      <c r="M51" s="19" t="s">
        <v>23</v>
      </c>
      <c r="N51" s="10">
        <v>2</v>
      </c>
      <c r="O51" s="6" t="s">
        <v>25</v>
      </c>
      <c r="P51" s="19" t="s">
        <v>23</v>
      </c>
      <c r="Q51" s="10">
        <v>1</v>
      </c>
      <c r="R51" s="1" t="s">
        <v>36</v>
      </c>
      <c r="S51" s="19" t="s">
        <v>23</v>
      </c>
      <c r="T51" s="10">
        <v>5</v>
      </c>
      <c r="U51" s="69" t="s">
        <v>26</v>
      </c>
      <c r="V51" s="2" t="s">
        <v>22</v>
      </c>
      <c r="W51" s="19" t="s">
        <v>23</v>
      </c>
      <c r="X51" s="16"/>
      <c r="Y51" s="1" t="s">
        <v>24</v>
      </c>
      <c r="Z51" s="19" t="s">
        <v>23</v>
      </c>
      <c r="AA51" s="16"/>
      <c r="AB51" s="6" t="s">
        <v>25</v>
      </c>
      <c r="AC51" s="19" t="s">
        <v>23</v>
      </c>
      <c r="AD51" s="16"/>
      <c r="AE51" s="1" t="s">
        <v>36</v>
      </c>
      <c r="AF51" s="19" t="s">
        <v>23</v>
      </c>
      <c r="AG51" s="16"/>
      <c r="AH51" s="69" t="s">
        <v>26</v>
      </c>
      <c r="AI51" s="5" t="s">
        <v>24</v>
      </c>
      <c r="AJ51" s="19" t="s">
        <v>23</v>
      </c>
      <c r="AK51" s="10"/>
      <c r="AL51" s="1" t="s">
        <v>25</v>
      </c>
      <c r="AM51" s="19" t="s">
        <v>23</v>
      </c>
      <c r="AN51" s="10"/>
      <c r="AO51" s="1" t="s">
        <v>36</v>
      </c>
      <c r="AP51" s="19" t="s">
        <v>23</v>
      </c>
      <c r="AQ51" s="10"/>
      <c r="AR51" s="69" t="s">
        <v>26</v>
      </c>
      <c r="AS51" s="2" t="s">
        <v>22</v>
      </c>
      <c r="AT51" s="19" t="s">
        <v>23</v>
      </c>
      <c r="AU51" s="34"/>
      <c r="AV51" s="1" t="s">
        <v>24</v>
      </c>
      <c r="AW51" s="42"/>
      <c r="AX51" s="43"/>
      <c r="AY51" s="44" t="s">
        <v>25</v>
      </c>
      <c r="AZ51" s="42" t="s">
        <v>23</v>
      </c>
      <c r="BA51" s="43"/>
      <c r="BB51" s="44" t="s">
        <v>36</v>
      </c>
      <c r="BC51" s="42" t="s">
        <v>23</v>
      </c>
      <c r="BD51" s="43"/>
      <c r="BE51" s="83" t="s">
        <v>26</v>
      </c>
      <c r="BF51" s="2" t="s">
        <v>22</v>
      </c>
      <c r="BG51" s="19" t="s">
        <v>23</v>
      </c>
      <c r="BH51" s="34"/>
      <c r="BI51" s="1" t="s">
        <v>24</v>
      </c>
      <c r="BJ51" s="42"/>
      <c r="BK51" s="43"/>
      <c r="BL51" s="44" t="s">
        <v>25</v>
      </c>
      <c r="BM51" s="42" t="s">
        <v>23</v>
      </c>
      <c r="BN51" s="43"/>
      <c r="BO51" s="44" t="s">
        <v>36</v>
      </c>
      <c r="BP51" s="42" t="s">
        <v>23</v>
      </c>
      <c r="BQ51" s="43"/>
      <c r="BR51" s="83" t="s">
        <v>26</v>
      </c>
      <c r="BS51" s="2" t="s">
        <v>22</v>
      </c>
      <c r="BT51" s="19" t="s">
        <v>23</v>
      </c>
      <c r="BU51" s="10">
        <v>2</v>
      </c>
      <c r="BV51" s="6" t="s">
        <v>24</v>
      </c>
      <c r="BW51" s="19" t="s">
        <v>23</v>
      </c>
      <c r="BX51" s="10">
        <v>4</v>
      </c>
      <c r="BY51" s="1" t="s">
        <v>25</v>
      </c>
      <c r="BZ51" s="19" t="s">
        <v>23</v>
      </c>
      <c r="CA51" s="10">
        <v>4</v>
      </c>
      <c r="CB51" s="1" t="s">
        <v>36</v>
      </c>
      <c r="CC51" s="19" t="s">
        <v>23</v>
      </c>
      <c r="CD51" s="10">
        <f>CD2</f>
        <v>0</v>
      </c>
      <c r="CE51" s="69" t="s">
        <v>26</v>
      </c>
      <c r="CF51" s="69" t="s">
        <v>26</v>
      </c>
    </row>
    <row r="52" spans="1:84" x14ac:dyDescent="0.25">
      <c r="A52" s="76"/>
      <c r="B52" s="77"/>
      <c r="C52" s="77"/>
      <c r="D52" s="77"/>
      <c r="E52" s="77"/>
      <c r="F52" s="77"/>
      <c r="G52" s="77"/>
      <c r="H52" s="78"/>
      <c r="I52" s="2" t="s">
        <v>27</v>
      </c>
      <c r="J52" s="1" t="s">
        <v>28</v>
      </c>
      <c r="K52" s="1" t="s">
        <v>29</v>
      </c>
      <c r="L52" s="1" t="s">
        <v>27</v>
      </c>
      <c r="M52" s="1" t="s">
        <v>28</v>
      </c>
      <c r="N52" s="1" t="s">
        <v>29</v>
      </c>
      <c r="O52" s="1" t="s">
        <v>27</v>
      </c>
      <c r="P52" s="1" t="s">
        <v>28</v>
      </c>
      <c r="Q52" s="1" t="s">
        <v>29</v>
      </c>
      <c r="R52" s="1" t="s">
        <v>27</v>
      </c>
      <c r="S52" s="1" t="s">
        <v>28</v>
      </c>
      <c r="T52" s="1" t="s">
        <v>29</v>
      </c>
      <c r="U52" s="69"/>
      <c r="V52" s="2" t="s">
        <v>27</v>
      </c>
      <c r="W52" s="1" t="s">
        <v>28</v>
      </c>
      <c r="X52" s="1" t="s">
        <v>29</v>
      </c>
      <c r="Y52" s="1" t="s">
        <v>27</v>
      </c>
      <c r="Z52" s="1" t="s">
        <v>28</v>
      </c>
      <c r="AA52" s="1" t="s">
        <v>29</v>
      </c>
      <c r="AB52" s="1" t="s">
        <v>27</v>
      </c>
      <c r="AC52" s="1" t="s">
        <v>28</v>
      </c>
      <c r="AD52" s="1" t="s">
        <v>29</v>
      </c>
      <c r="AE52" s="1" t="s">
        <v>27</v>
      </c>
      <c r="AF52" s="1" t="s">
        <v>28</v>
      </c>
      <c r="AG52" s="1" t="s">
        <v>29</v>
      </c>
      <c r="AH52" s="69"/>
      <c r="AI52" s="2" t="s">
        <v>27</v>
      </c>
      <c r="AJ52" s="1" t="s">
        <v>28</v>
      </c>
      <c r="AK52" s="1" t="s">
        <v>29</v>
      </c>
      <c r="AL52" s="1" t="s">
        <v>27</v>
      </c>
      <c r="AM52" s="1" t="s">
        <v>28</v>
      </c>
      <c r="AN52" s="1" t="s">
        <v>29</v>
      </c>
      <c r="AO52" s="1" t="s">
        <v>27</v>
      </c>
      <c r="AP52" s="1" t="s">
        <v>28</v>
      </c>
      <c r="AQ52" s="1" t="s">
        <v>29</v>
      </c>
      <c r="AR52" s="69"/>
      <c r="AS52" s="2" t="s">
        <v>27</v>
      </c>
      <c r="AT52" s="1" t="s">
        <v>28</v>
      </c>
      <c r="AU52" s="9" t="s">
        <v>29</v>
      </c>
      <c r="AV52" s="1" t="s">
        <v>27</v>
      </c>
      <c r="AW52" s="44" t="s">
        <v>28</v>
      </c>
      <c r="AX52" s="44" t="s">
        <v>29</v>
      </c>
      <c r="AY52" s="44" t="s">
        <v>27</v>
      </c>
      <c r="AZ52" s="44" t="s">
        <v>28</v>
      </c>
      <c r="BA52" s="44" t="s">
        <v>29</v>
      </c>
      <c r="BB52" s="44" t="s">
        <v>27</v>
      </c>
      <c r="BC52" s="44" t="s">
        <v>28</v>
      </c>
      <c r="BD52" s="44" t="s">
        <v>29</v>
      </c>
      <c r="BE52" s="83"/>
      <c r="BF52" s="2" t="s">
        <v>27</v>
      </c>
      <c r="BG52" s="1" t="s">
        <v>28</v>
      </c>
      <c r="BH52" s="9" t="s">
        <v>29</v>
      </c>
      <c r="BI52" s="1" t="s">
        <v>27</v>
      </c>
      <c r="BJ52" s="44" t="s">
        <v>28</v>
      </c>
      <c r="BK52" s="44" t="s">
        <v>29</v>
      </c>
      <c r="BL52" s="44" t="s">
        <v>27</v>
      </c>
      <c r="BM52" s="44" t="s">
        <v>28</v>
      </c>
      <c r="BN52" s="44" t="s">
        <v>29</v>
      </c>
      <c r="BO52" s="44" t="s">
        <v>27</v>
      </c>
      <c r="BP52" s="44" t="s">
        <v>28</v>
      </c>
      <c r="BQ52" s="44" t="s">
        <v>29</v>
      </c>
      <c r="BR52" s="83"/>
      <c r="BS52" s="2" t="s">
        <v>27</v>
      </c>
      <c r="BT52" s="1" t="s">
        <v>28</v>
      </c>
      <c r="BU52" s="1" t="s">
        <v>29</v>
      </c>
      <c r="BV52" s="1" t="s">
        <v>27</v>
      </c>
      <c r="BW52" s="1" t="s">
        <v>28</v>
      </c>
      <c r="BX52" s="1" t="s">
        <v>29</v>
      </c>
      <c r="BY52" s="1" t="s">
        <v>27</v>
      </c>
      <c r="BZ52" s="1" t="s">
        <v>28</v>
      </c>
      <c r="CA52" s="1" t="s">
        <v>29</v>
      </c>
      <c r="CB52" s="1" t="s">
        <v>27</v>
      </c>
      <c r="CC52" s="1" t="s">
        <v>28</v>
      </c>
      <c r="CD52" s="1" t="s">
        <v>29</v>
      </c>
      <c r="CE52" s="69"/>
      <c r="CF52" s="69"/>
    </row>
    <row r="53" spans="1:84" x14ac:dyDescent="0.25">
      <c r="A53" s="7">
        <v>1815</v>
      </c>
      <c r="B53" s="26" t="s">
        <v>74</v>
      </c>
      <c r="C53" s="48" t="s">
        <v>75</v>
      </c>
      <c r="D53" s="48" t="s">
        <v>76</v>
      </c>
      <c r="E53" s="48">
        <f t="shared" ref="E53:E71" si="141">U53+AH53++AR53+BE53+CE53</f>
        <v>49</v>
      </c>
      <c r="F53" s="9">
        <f>IF(E53=0,"",RANK(E53,E$53:E$82,0))</f>
        <v>1</v>
      </c>
      <c r="G53" s="9">
        <f t="shared" ref="G53:G82" si="142">IF(CF53=0,"",RANK(CF53,CF$4:CF$96,0))</f>
        <v>2</v>
      </c>
      <c r="H53" s="9" t="str">
        <f t="shared" ref="H53:H71" si="143">IF(F53=1,"Or",IF(F53=2,"Argent",IF(F53=3,"Bronze","")))</f>
        <v>Or</v>
      </c>
      <c r="I53" s="7">
        <v>65.960999999999999</v>
      </c>
      <c r="J53" s="9">
        <f t="shared" ref="J53:J71" si="144">IF(I53=0,"",RANK(I53,I$53:I$82,0))</f>
        <v>1</v>
      </c>
      <c r="K53" s="9">
        <v>12</v>
      </c>
      <c r="L53" s="52">
        <v>64.655000000000001</v>
      </c>
      <c r="M53" s="9">
        <f t="shared" ref="M53:M71" si="145">IF(L53=0,"",RANK(L53,L$53:L$82,0))</f>
        <v>1</v>
      </c>
      <c r="N53" s="9">
        <f>IF(M53="",0,VLOOKUP(M53,Pointage[#All],2,FALSE)*N$51)</f>
        <v>12</v>
      </c>
      <c r="O53" s="9"/>
      <c r="P53" s="9" t="str">
        <f t="shared" ref="P53:P71" si="146">IF(O53=0,"",RANK(O53,O$53:O$82,0))</f>
        <v/>
      </c>
      <c r="Q53" s="9">
        <f>IF(P53="",0,VLOOKUP(P53,Pointage[#All],2,FALSE)*Q$51)</f>
        <v>0</v>
      </c>
      <c r="R53" s="52">
        <v>68.087999999999994</v>
      </c>
      <c r="S53" s="9">
        <f t="shared" ref="S53:S82" si="147">IF(R53=0,"",RANK(R53,R$4:R$96,0))</f>
        <v>2</v>
      </c>
      <c r="T53" s="9">
        <f>IF(S53="",0,VLOOKUP(S53,Pointage[#All],2,FALSE)*T$51)</f>
        <v>25</v>
      </c>
      <c r="U53" s="63">
        <f t="shared" ref="U53:U71" si="148">IF(K53="","",K53+N53+T53)</f>
        <v>49</v>
      </c>
      <c r="V53" s="7"/>
      <c r="W53" s="21" t="str">
        <f t="shared" ref="W53:W71" si="149">IF(V53=0,"",RANK(V53,V$53:V$82,0))</f>
        <v/>
      </c>
      <c r="X53" s="21">
        <f>IF(W53="",0,VLOOKUP(W53,Pointage[#All],2,FALSE)*X$51)</f>
        <v>0</v>
      </c>
      <c r="Y53" s="9"/>
      <c r="Z53" s="21" t="str">
        <f t="shared" ref="Z53:Z71" si="150">IF(Y53=0,"",RANK(Y53,Y$53:Y$82,0))</f>
        <v/>
      </c>
      <c r="AA53" s="21">
        <f>IF(Z53="",0,VLOOKUP(Z53,Pointage[#All],2,FALSE)*AA$51)</f>
        <v>0</v>
      </c>
      <c r="AB53" s="9"/>
      <c r="AC53" s="21" t="str">
        <f t="shared" ref="AC53:AC71" si="151">IF(AB53=0,"",RANK(AB53,AB$53:AB$82,0))</f>
        <v/>
      </c>
      <c r="AD53" s="21">
        <f>IF(AC53="",0,VLOOKUP(AC53,Pointage[#All],2,FALSE)*AD$51)</f>
        <v>0</v>
      </c>
      <c r="AE53" s="9"/>
      <c r="AF53" s="21" t="str">
        <f t="shared" ref="AF53:AF70" si="152">IF(AE53=0,"",RANK(AE53,AE$4:AE$96,0))</f>
        <v/>
      </c>
      <c r="AG53" s="21">
        <f>IF(AF53="",0,VLOOKUP(AF53,Pointage[#All],2,FALSE)*AG$51)</f>
        <v>0</v>
      </c>
      <c r="AH53" s="22">
        <f t="shared" ref="AH53:AH71" si="153">IF(X53="","",X53+AA53+AG53)</f>
        <v>0</v>
      </c>
      <c r="AI53" s="7"/>
      <c r="AJ53" s="21" t="str">
        <f t="shared" ref="AJ53:AJ71" si="154">IF(AI53=0,"",RANK(AI53,AI$53:AI$82,0))</f>
        <v/>
      </c>
      <c r="AK53" s="21">
        <f>IF(AJ53="",0,VLOOKUP(AJ53,Pointage[#All],2,FALSE)*AK$51)</f>
        <v>0</v>
      </c>
      <c r="AL53" s="9"/>
      <c r="AM53" s="21" t="str">
        <f t="shared" ref="AM53:AM71" si="155">IF(AL53=0,"",RANK(AL53,AL$53:AL$82,0))</f>
        <v/>
      </c>
      <c r="AN53" s="21">
        <f>IF(AM53="",0,VLOOKUP(AM53,Pointage[#All],2,FALSE)*AN$51)</f>
        <v>0</v>
      </c>
      <c r="AO53" s="9"/>
      <c r="AP53" s="21" t="str">
        <f t="shared" ref="AP53:AP82" si="156">IF(AO53=0,"",RANK(AO53,AO$4:AO$96,0))</f>
        <v/>
      </c>
      <c r="AQ53" s="21">
        <f>IF(AP53="",0,VLOOKUP(AP53,Pointage[#All],2,FALSE)*AQ$51)</f>
        <v>0</v>
      </c>
      <c r="AR53" s="22">
        <f t="shared" ref="AR53:AR71" si="157">IF(AK53="","",AK53+AN53+AQ53)</f>
        <v>0</v>
      </c>
      <c r="AS53" s="7"/>
      <c r="AT53" s="21" t="str">
        <f t="shared" ref="AT53:AT67" si="158">IF(AS53=0,"",RANK(AS53,AS$53:AS$82,0))</f>
        <v/>
      </c>
      <c r="AU53" s="21">
        <f>IF(AT53="",0,VLOOKUP(AT53,Pointage[#All],2,FALSE)*AU$51)</f>
        <v>0</v>
      </c>
      <c r="AV53" s="9"/>
      <c r="AW53" s="39" t="str">
        <f t="shared" ref="AW53:AW67" si="159">IF(AV53=0,"",RANK(AV53,AV$53:AV$82,0))</f>
        <v/>
      </c>
      <c r="AX53" s="39">
        <f>IF(AW53="",0,VLOOKUP(AW53,Pointage[#All],2,FALSE)*AX$51)</f>
        <v>0</v>
      </c>
      <c r="AY53" s="40"/>
      <c r="AZ53" s="39" t="str">
        <f t="shared" ref="AZ53:AZ67" si="160">IF(AY53=0,"",RANK(AY53,AY$53:AY$82,0))</f>
        <v/>
      </c>
      <c r="BA53" s="39">
        <f>IF(AZ53="",0,VLOOKUP(AZ53,Pointage[#All],2,FALSE)*BA$51)</f>
        <v>0</v>
      </c>
      <c r="BB53" s="40"/>
      <c r="BC53" s="39" t="str">
        <f t="shared" ref="BC53:BC67" si="161">IF(BB53=0,"",RANK(BB53,BB$4:BB$96,0))</f>
        <v/>
      </c>
      <c r="BD53" s="39">
        <f>IF(BC53="",0,VLOOKUP(BC53,Pointage[#All],2,FALSE)*BD$51)</f>
        <v>0</v>
      </c>
      <c r="BE53" s="41">
        <f t="shared" ref="BE53:BE67" si="162">IF(AX53="","",AX53+BA53+BD53)</f>
        <v>0</v>
      </c>
      <c r="BF53" s="7"/>
      <c r="BG53" s="21" t="str">
        <f t="shared" ref="BG53:BG82" si="163">IF(BF53=0,"",RANK(BF53,BF$53:BF$82,0))</f>
        <v/>
      </c>
      <c r="BH53" s="21">
        <f>IF(BG53="",0,VLOOKUP(BG53,Pointage[#All],2,FALSE)*BH$51)</f>
        <v>0</v>
      </c>
      <c r="BI53" s="9"/>
      <c r="BJ53" s="39" t="str">
        <f t="shared" ref="BJ53:BJ82" si="164">IF(BI53=0,"",RANK(BI53,BI$53:BI$82,0))</f>
        <v/>
      </c>
      <c r="BK53" s="39">
        <f>IF(BJ53="",0,VLOOKUP(BJ53,Pointage[#All],2,FALSE)*BK$51)</f>
        <v>0</v>
      </c>
      <c r="BL53" s="40"/>
      <c r="BM53" s="39" t="str">
        <f t="shared" ref="BM53:BM82" si="165">IF(BL53=0,"",RANK(BL53,BL$53:BL$82,0))</f>
        <v/>
      </c>
      <c r="BN53" s="39">
        <f>IF(BM53="",0,VLOOKUP(BM53,Pointage[#All],2,FALSE)*BN$51)</f>
        <v>0</v>
      </c>
      <c r="BO53" s="40"/>
      <c r="BP53" s="39" t="str">
        <f t="shared" ref="BP53:BP82" si="166">IF(BO53=0,"",RANK(BO53,BO$4:BO$96,0))</f>
        <v/>
      </c>
      <c r="BQ53" s="39">
        <f>IF(BP53="",0,VLOOKUP(BP53,Pointage[#All],2,FALSE)*BQ$51)</f>
        <v>0</v>
      </c>
      <c r="BR53" s="41">
        <f t="shared" ref="BR53:BR82" si="167">IF(BK53="","",BK53+BN53+BQ53)</f>
        <v>0</v>
      </c>
      <c r="BS53" s="7"/>
      <c r="BT53" s="21" t="str">
        <f t="shared" ref="BT53:BT70" si="168">IF(BS53=0,"",RANK(BS53,BS$53:BS$82,0))</f>
        <v/>
      </c>
      <c r="BU53" s="21">
        <f>IF(BT53="",0,VLOOKUP(BT53,Pointage[#All],2,FALSE)*BU$51)</f>
        <v>0</v>
      </c>
      <c r="BV53" s="9"/>
      <c r="BW53" s="21" t="str">
        <f t="shared" ref="BW53:BW71" si="169">IF(BV53=0,"",RANK(BV53,BV$53:BV$82,0))</f>
        <v/>
      </c>
      <c r="BX53" s="21">
        <f>IF(BW53="",0,VLOOKUP(BW53,Pointage[#All],2,FALSE)*BX$51)</f>
        <v>0</v>
      </c>
      <c r="BY53" s="9"/>
      <c r="BZ53" s="21" t="str">
        <f t="shared" ref="BZ53:BZ71" si="170">IF(BY53=0,"",RANK(BY53,BY$53:BY$82,0))</f>
        <v/>
      </c>
      <c r="CA53" s="21">
        <f>IF(BZ53="",0,VLOOKUP(BZ53,Pointage[#All],2,FALSE)*CA$51)</f>
        <v>0</v>
      </c>
      <c r="CB53" s="9"/>
      <c r="CC53" s="21" t="str">
        <f t="shared" ref="CC53:CC82" si="171">IF(CB53=0,"",RANK(CB53,CB$4:CB$96,0))</f>
        <v/>
      </c>
      <c r="CD53" s="21">
        <f>IF(CC53="",0,VLOOKUP(CC53,Pointage[#All],2,FALSE)*CD$51)</f>
        <v>0</v>
      </c>
      <c r="CE53" s="22">
        <f t="shared" ref="CE53:CE71" si="172">IF(BX53="","",BX53+CA53+CD53)*1.25</f>
        <v>0</v>
      </c>
      <c r="CF53" s="24">
        <f t="shared" ref="CF53:CF71" si="173">T53+AG53+AQ53+BD53+CD53*1.25</f>
        <v>25</v>
      </c>
    </row>
    <row r="54" spans="1:84" x14ac:dyDescent="0.25">
      <c r="A54" s="54">
        <v>1823</v>
      </c>
      <c r="B54" s="55" t="s">
        <v>77</v>
      </c>
      <c r="C54" s="56" t="s">
        <v>78</v>
      </c>
      <c r="D54" s="56" t="s">
        <v>79</v>
      </c>
      <c r="E54" s="56">
        <f t="shared" si="141"/>
        <v>20</v>
      </c>
      <c r="F54" s="57">
        <f>IF(E54=0,"",RANK(E54,E$53:E$82,0))</f>
        <v>2</v>
      </c>
      <c r="G54" s="57" t="str">
        <f t="shared" si="142"/>
        <v/>
      </c>
      <c r="H54" s="57" t="str">
        <f t="shared" si="143"/>
        <v>Argent</v>
      </c>
      <c r="I54" s="54">
        <v>56.152999999999999</v>
      </c>
      <c r="J54" s="57">
        <f t="shared" si="144"/>
        <v>2</v>
      </c>
      <c r="K54" s="57">
        <f>IF(J54="",0,VLOOKUP(J54,Pointage[#All],2,FALSE)*K$51)</f>
        <v>10</v>
      </c>
      <c r="L54" s="59">
        <v>62.241</v>
      </c>
      <c r="M54" s="57">
        <f t="shared" si="145"/>
        <v>2</v>
      </c>
      <c r="N54" s="57">
        <f>IF(M54="",0,VLOOKUP(M54,Pointage[#All],2,FALSE)*N$51)</f>
        <v>10</v>
      </c>
      <c r="O54" s="59">
        <v>58</v>
      </c>
      <c r="P54" s="57">
        <f t="shared" si="146"/>
        <v>1</v>
      </c>
      <c r="Q54" s="57">
        <v>0</v>
      </c>
      <c r="R54" s="57"/>
      <c r="S54" s="57" t="str">
        <f t="shared" si="147"/>
        <v/>
      </c>
      <c r="T54" s="57">
        <f>IF(S54="",0,VLOOKUP(S54,Pointage[#All],2,FALSE)*T$51)</f>
        <v>0</v>
      </c>
      <c r="U54" s="60">
        <f t="shared" si="148"/>
        <v>20</v>
      </c>
      <c r="V54" s="7"/>
      <c r="W54" s="21" t="str">
        <f t="shared" si="149"/>
        <v/>
      </c>
      <c r="X54" s="21">
        <f>IF(W54="",0,VLOOKUP(W54,Pointage[#All],2,FALSE)*X$51)</f>
        <v>0</v>
      </c>
      <c r="Y54" s="9"/>
      <c r="Z54" s="21" t="str">
        <f t="shared" si="150"/>
        <v/>
      </c>
      <c r="AA54" s="21">
        <f>IF(Z54="",0,VLOOKUP(Z54,Pointage[#All],2,FALSE)*AA$51)</f>
        <v>0</v>
      </c>
      <c r="AB54" s="9"/>
      <c r="AC54" s="21" t="str">
        <f t="shared" si="151"/>
        <v/>
      </c>
      <c r="AD54" s="21">
        <v>0</v>
      </c>
      <c r="AE54" s="9"/>
      <c r="AF54" s="21" t="str">
        <f t="shared" si="152"/>
        <v/>
      </c>
      <c r="AG54" s="21">
        <f>IF(AF54="",0,VLOOKUP(AF54,Pointage[#All],2,FALSE)*AG$51)</f>
        <v>0</v>
      </c>
      <c r="AH54" s="22">
        <f t="shared" si="153"/>
        <v>0</v>
      </c>
      <c r="AI54" s="7"/>
      <c r="AJ54" s="21" t="str">
        <f t="shared" si="154"/>
        <v/>
      </c>
      <c r="AK54" s="21">
        <f>IF(AJ54="",0,VLOOKUP(AJ54,Pointage[#All],2,FALSE)*AK$51)</f>
        <v>0</v>
      </c>
      <c r="AL54" s="9"/>
      <c r="AM54" s="21" t="str">
        <f t="shared" si="155"/>
        <v/>
      </c>
      <c r="AN54" s="21">
        <f>IF(AM54="",0,VLOOKUP(AM54,Pointage[#All],2,FALSE)*AN$51)</f>
        <v>0</v>
      </c>
      <c r="AO54" s="9"/>
      <c r="AP54" s="21" t="str">
        <f t="shared" si="156"/>
        <v/>
      </c>
      <c r="AQ54" s="21">
        <f>IF(AP54="",0,VLOOKUP(AP54,Pointage[#All],2,FALSE)*AQ$51)</f>
        <v>0</v>
      </c>
      <c r="AR54" s="22">
        <f t="shared" si="157"/>
        <v>0</v>
      </c>
      <c r="AS54" s="7"/>
      <c r="AT54" s="21" t="str">
        <f t="shared" si="158"/>
        <v/>
      </c>
      <c r="AU54" s="21">
        <f>IF(AT54="",0,VLOOKUP(AT54,Pointage[#All],2,FALSE)*AU$51)</f>
        <v>0</v>
      </c>
      <c r="AV54" s="9"/>
      <c r="AW54" s="39" t="str">
        <f t="shared" si="159"/>
        <v/>
      </c>
      <c r="AX54" s="39">
        <f>IF(AW54="",0,VLOOKUP(AW54,Pointage[#All],2,FALSE)*AX$51)</f>
        <v>0</v>
      </c>
      <c r="AY54" s="40"/>
      <c r="AZ54" s="39" t="str">
        <f t="shared" si="160"/>
        <v/>
      </c>
      <c r="BA54" s="39">
        <f>IF(AZ54="",0,VLOOKUP(AZ54,Pointage[#All],2,FALSE)*BA$51)</f>
        <v>0</v>
      </c>
      <c r="BB54" s="40"/>
      <c r="BC54" s="39" t="str">
        <f t="shared" si="161"/>
        <v/>
      </c>
      <c r="BD54" s="39">
        <f>IF(BC54="",0,VLOOKUP(BC54,Pointage[#All],2,FALSE)*BD$51)</f>
        <v>0</v>
      </c>
      <c r="BE54" s="41">
        <f t="shared" si="162"/>
        <v>0</v>
      </c>
      <c r="BF54" s="7"/>
      <c r="BG54" s="21" t="str">
        <f t="shared" si="163"/>
        <v/>
      </c>
      <c r="BH54" s="21">
        <f>IF(BG54="",0,VLOOKUP(BG54,Pointage[#All],2,FALSE)*BH$51)</f>
        <v>0</v>
      </c>
      <c r="BI54" s="9"/>
      <c r="BJ54" s="39" t="str">
        <f t="shared" si="164"/>
        <v/>
      </c>
      <c r="BK54" s="39">
        <f>IF(BJ54="",0,VLOOKUP(BJ54,Pointage[#All],2,FALSE)*BK$51)</f>
        <v>0</v>
      </c>
      <c r="BL54" s="40"/>
      <c r="BM54" s="39" t="str">
        <f t="shared" si="165"/>
        <v/>
      </c>
      <c r="BN54" s="39">
        <f>IF(BM54="",0,VLOOKUP(BM54,Pointage[#All],2,FALSE)*BN$51)</f>
        <v>0</v>
      </c>
      <c r="BO54" s="40"/>
      <c r="BP54" s="39" t="str">
        <f t="shared" si="166"/>
        <v/>
      </c>
      <c r="BQ54" s="39">
        <f>IF(BP54="",0,VLOOKUP(BP54,Pointage[#All],2,FALSE)*BQ$51)</f>
        <v>0</v>
      </c>
      <c r="BR54" s="41">
        <f t="shared" si="167"/>
        <v>0</v>
      </c>
      <c r="BS54" s="7"/>
      <c r="BT54" s="21" t="str">
        <f t="shared" si="168"/>
        <v/>
      </c>
      <c r="BU54" s="21">
        <f>IF(BT54="",0,VLOOKUP(BT54,Pointage[#All],2,FALSE)*BU$51)</f>
        <v>0</v>
      </c>
      <c r="BV54" s="9"/>
      <c r="BW54" s="21" t="str">
        <f t="shared" si="169"/>
        <v/>
      </c>
      <c r="BX54" s="21">
        <f>IF(BW54="",0,VLOOKUP(BW54,Pointage[#All],2,FALSE)*BX$51)</f>
        <v>0</v>
      </c>
      <c r="BY54" s="9"/>
      <c r="BZ54" s="21" t="str">
        <f t="shared" si="170"/>
        <v/>
      </c>
      <c r="CA54" s="21">
        <f>IF(BZ54="",0,VLOOKUP(BZ54,Pointage[#All],2,FALSE)*CA$51)</f>
        <v>0</v>
      </c>
      <c r="CB54" s="9"/>
      <c r="CC54" s="21" t="str">
        <f t="shared" si="171"/>
        <v/>
      </c>
      <c r="CD54" s="21">
        <f>IF(CC54="",0,VLOOKUP(CC54,Pointage[#All],2,FALSE)*CD$51)</f>
        <v>0</v>
      </c>
      <c r="CE54" s="22">
        <f t="shared" si="172"/>
        <v>0</v>
      </c>
      <c r="CF54" s="24">
        <f t="shared" si="173"/>
        <v>0</v>
      </c>
    </row>
    <row r="55" spans="1:84" x14ac:dyDescent="0.25">
      <c r="A55" s="7"/>
      <c r="B55" s="26"/>
      <c r="C55" s="48"/>
      <c r="D55" s="48"/>
      <c r="E55" s="20">
        <f t="shared" si="141"/>
        <v>0</v>
      </c>
      <c r="F55" s="21" t="str">
        <f>IF(E55=0,"",RANK(E55,E$53:E$82,0))</f>
        <v/>
      </c>
      <c r="G55" s="21" t="str">
        <f t="shared" si="142"/>
        <v/>
      </c>
      <c r="H55" s="21" t="str">
        <f t="shared" si="143"/>
        <v/>
      </c>
      <c r="I55" s="7"/>
      <c r="J55" s="21" t="str">
        <f t="shared" si="144"/>
        <v/>
      </c>
      <c r="K55" s="21">
        <f>IF(J55="",0,VLOOKUP(J55,Pointage[#All],2,FALSE)*K$51)</f>
        <v>0</v>
      </c>
      <c r="L55" s="9"/>
      <c r="M55" s="21" t="str">
        <f t="shared" si="145"/>
        <v/>
      </c>
      <c r="N55" s="21">
        <f>IF(M55="",0,VLOOKUP(M55,Pointage[#All],2,FALSE)*N$51)</f>
        <v>0</v>
      </c>
      <c r="O55" s="9"/>
      <c r="P55" s="21" t="str">
        <f t="shared" si="146"/>
        <v/>
      </c>
      <c r="Q55" s="21">
        <f>IF(P55="",0,VLOOKUP(P55,Pointage[#All],2,FALSE)*Q$51)</f>
        <v>0</v>
      </c>
      <c r="R55" s="9"/>
      <c r="S55" s="21" t="str">
        <f t="shared" si="147"/>
        <v/>
      </c>
      <c r="T55" s="21">
        <f>IF(S55="",0,VLOOKUP(S55,Pointage[#All],2,FALSE)*T$51)</f>
        <v>0</v>
      </c>
      <c r="U55" s="22">
        <f t="shared" si="148"/>
        <v>0</v>
      </c>
      <c r="V55" s="7"/>
      <c r="W55" s="21" t="str">
        <f t="shared" si="149"/>
        <v/>
      </c>
      <c r="X55" s="21">
        <f>IF(W55="",0,VLOOKUP(W55,Pointage[#All],2,FALSE)*X$51)</f>
        <v>0</v>
      </c>
      <c r="Y55" s="9"/>
      <c r="Z55" s="21" t="str">
        <f t="shared" si="150"/>
        <v/>
      </c>
      <c r="AA55" s="21">
        <f>IF(Z55="",0,VLOOKUP(Z55,Pointage[#All],2,FALSE)*AA$51)</f>
        <v>0</v>
      </c>
      <c r="AB55" s="9"/>
      <c r="AC55" s="21" t="str">
        <f t="shared" si="151"/>
        <v/>
      </c>
      <c r="AD55" s="21">
        <f>IF(AC55="",0,VLOOKUP(AC55,Pointage[#All],2,FALSE)*AD$51)</f>
        <v>0</v>
      </c>
      <c r="AE55" s="9"/>
      <c r="AF55" s="21" t="str">
        <f t="shared" si="152"/>
        <v/>
      </c>
      <c r="AG55" s="21">
        <f>IF(AF55="",0,VLOOKUP(AF55,Pointage[#All],2,FALSE)*AG$51)</f>
        <v>0</v>
      </c>
      <c r="AH55" s="22">
        <f t="shared" si="153"/>
        <v>0</v>
      </c>
      <c r="AI55" s="7"/>
      <c r="AJ55" s="21" t="str">
        <f t="shared" si="154"/>
        <v/>
      </c>
      <c r="AK55" s="21">
        <f>IF(AJ55="",0,VLOOKUP(AJ55,Pointage[#All],2,FALSE)*AK$51)</f>
        <v>0</v>
      </c>
      <c r="AL55" s="9"/>
      <c r="AM55" s="21" t="str">
        <f t="shared" si="155"/>
        <v/>
      </c>
      <c r="AN55" s="21">
        <f>IF(AM55="",0,VLOOKUP(AM55,Pointage[#All],2,FALSE)*AN$51)</f>
        <v>0</v>
      </c>
      <c r="AO55" s="9"/>
      <c r="AP55" s="21" t="str">
        <f t="shared" si="156"/>
        <v/>
      </c>
      <c r="AQ55" s="21">
        <f>IF(AP55="",0,VLOOKUP(AP55,Pointage[#All],2,FALSE)*AQ$51)</f>
        <v>0</v>
      </c>
      <c r="AR55" s="22">
        <f t="shared" si="157"/>
        <v>0</v>
      </c>
      <c r="AS55" s="7"/>
      <c r="AT55" s="21" t="str">
        <f t="shared" si="158"/>
        <v/>
      </c>
      <c r="AU55" s="21">
        <f>IF(AT55="",0,VLOOKUP(AT55,Pointage[#All],2,FALSE)*AU$51)</f>
        <v>0</v>
      </c>
      <c r="AV55" s="9"/>
      <c r="AW55" s="39" t="str">
        <f t="shared" si="159"/>
        <v/>
      </c>
      <c r="AX55" s="39">
        <f>IF(AW55="",0,VLOOKUP(AW55,Pointage[#All],2,FALSE)*AX$51)</f>
        <v>0</v>
      </c>
      <c r="AY55" s="40"/>
      <c r="AZ55" s="39" t="str">
        <f t="shared" si="160"/>
        <v/>
      </c>
      <c r="BA55" s="39">
        <f>IF(AZ55="",0,VLOOKUP(AZ55,Pointage[#All],2,FALSE)*BA$51)</f>
        <v>0</v>
      </c>
      <c r="BB55" s="40"/>
      <c r="BC55" s="39" t="str">
        <f t="shared" si="161"/>
        <v/>
      </c>
      <c r="BD55" s="39">
        <f>IF(BC55="",0,VLOOKUP(BC55,Pointage[#All],2,FALSE)*BD$51)</f>
        <v>0</v>
      </c>
      <c r="BE55" s="41">
        <f t="shared" si="162"/>
        <v>0</v>
      </c>
      <c r="BF55" s="7"/>
      <c r="BG55" s="21" t="str">
        <f t="shared" si="163"/>
        <v/>
      </c>
      <c r="BH55" s="21">
        <f>IF(BG55="",0,VLOOKUP(BG55,Pointage[#All],2,FALSE)*BH$51)</f>
        <v>0</v>
      </c>
      <c r="BI55" s="9"/>
      <c r="BJ55" s="39" t="str">
        <f t="shared" si="164"/>
        <v/>
      </c>
      <c r="BK55" s="39">
        <f>IF(BJ55="",0,VLOOKUP(BJ55,Pointage[#All],2,FALSE)*BK$51)</f>
        <v>0</v>
      </c>
      <c r="BL55" s="40"/>
      <c r="BM55" s="39" t="str">
        <f t="shared" si="165"/>
        <v/>
      </c>
      <c r="BN55" s="39">
        <f>IF(BM55="",0,VLOOKUP(BM55,Pointage[#All],2,FALSE)*BN$51)</f>
        <v>0</v>
      </c>
      <c r="BO55" s="40"/>
      <c r="BP55" s="39" t="str">
        <f t="shared" si="166"/>
        <v/>
      </c>
      <c r="BQ55" s="39">
        <f>IF(BP55="",0,VLOOKUP(BP55,Pointage[#All],2,FALSE)*BQ$51)</f>
        <v>0</v>
      </c>
      <c r="BR55" s="41">
        <f t="shared" si="167"/>
        <v>0</v>
      </c>
      <c r="BS55" s="7"/>
      <c r="BT55" s="21" t="str">
        <f t="shared" si="168"/>
        <v/>
      </c>
      <c r="BU55" s="21">
        <f>IF(BT55="",0,VLOOKUP(BT55,Pointage[#All],2,FALSE)*BU$51)</f>
        <v>0</v>
      </c>
      <c r="BV55" s="9"/>
      <c r="BW55" s="21" t="str">
        <f t="shared" si="169"/>
        <v/>
      </c>
      <c r="BX55" s="21">
        <f>IF(BW55="",0,VLOOKUP(BW55,Pointage[#All],2,FALSE)*BX$51)</f>
        <v>0</v>
      </c>
      <c r="BY55" s="9"/>
      <c r="BZ55" s="21" t="str">
        <f t="shared" si="170"/>
        <v/>
      </c>
      <c r="CA55" s="21">
        <f>IF(BZ55="",0,VLOOKUP(BZ55,Pointage[#All],2,FALSE)*CA$51)</f>
        <v>0</v>
      </c>
      <c r="CB55" s="9"/>
      <c r="CC55" s="21" t="str">
        <f t="shared" si="171"/>
        <v/>
      </c>
      <c r="CD55" s="21">
        <f>IF(CC55="",0,VLOOKUP(CC55,Pointage[#All],2,FALSE)*CD$51)</f>
        <v>0</v>
      </c>
      <c r="CE55" s="22">
        <f t="shared" si="172"/>
        <v>0</v>
      </c>
      <c r="CF55" s="24">
        <f t="shared" si="173"/>
        <v>0</v>
      </c>
    </row>
    <row r="56" spans="1:84" x14ac:dyDescent="0.25">
      <c r="A56" s="7"/>
      <c r="B56" s="26"/>
      <c r="C56" s="48"/>
      <c r="D56" s="48"/>
      <c r="E56" s="20">
        <f t="shared" si="141"/>
        <v>0</v>
      </c>
      <c r="F56" s="21" t="str">
        <f t="shared" ref="F56:F61" si="174">IF(E56=0,"",RANK(E56,E$53:E$82,0))</f>
        <v/>
      </c>
      <c r="G56" s="21" t="str">
        <f t="shared" si="142"/>
        <v/>
      </c>
      <c r="H56" s="21" t="str">
        <f t="shared" si="143"/>
        <v/>
      </c>
      <c r="I56" s="7"/>
      <c r="J56" s="21" t="str">
        <f t="shared" si="144"/>
        <v/>
      </c>
      <c r="K56" s="21">
        <f>IF(J56="",0,VLOOKUP(J56,Pointage[#All],2,FALSE)*K$51)</f>
        <v>0</v>
      </c>
      <c r="L56" s="9"/>
      <c r="M56" s="21" t="str">
        <f t="shared" si="145"/>
        <v/>
      </c>
      <c r="N56" s="21">
        <f>IF(M56="",0,VLOOKUP(M56,Pointage[#All],2,FALSE)*N$51)</f>
        <v>0</v>
      </c>
      <c r="O56" s="9"/>
      <c r="P56" s="21" t="str">
        <f t="shared" si="146"/>
        <v/>
      </c>
      <c r="Q56" s="21">
        <f>IF(P56="",0,VLOOKUP(P56,Pointage[#All],2,FALSE)*Q$51)</f>
        <v>0</v>
      </c>
      <c r="R56" s="9"/>
      <c r="S56" s="21" t="str">
        <f t="shared" si="147"/>
        <v/>
      </c>
      <c r="T56" s="21">
        <f>IF(S56="",0,VLOOKUP(S56,Pointage[#All],2,FALSE)*T$51)</f>
        <v>0</v>
      </c>
      <c r="U56" s="22">
        <f t="shared" si="148"/>
        <v>0</v>
      </c>
      <c r="V56" s="7"/>
      <c r="W56" s="21" t="str">
        <f t="shared" si="149"/>
        <v/>
      </c>
      <c r="X56" s="21">
        <f>IF(W56="",0,VLOOKUP(W56,Pointage[#All],2,FALSE)*X$51)</f>
        <v>0</v>
      </c>
      <c r="Y56" s="9"/>
      <c r="Z56" s="21" t="str">
        <f t="shared" si="150"/>
        <v/>
      </c>
      <c r="AA56" s="21">
        <f>IF(Z56="",0,VLOOKUP(Z56,Pointage[#All],2,FALSE)*AA$51)</f>
        <v>0</v>
      </c>
      <c r="AB56" s="9"/>
      <c r="AC56" s="21" t="str">
        <f t="shared" si="151"/>
        <v/>
      </c>
      <c r="AD56" s="21">
        <f>IF(AC56="",0,VLOOKUP(AC56,Pointage[#All],2,FALSE)*AD$51)</f>
        <v>0</v>
      </c>
      <c r="AE56" s="9"/>
      <c r="AF56" s="21" t="str">
        <f t="shared" si="152"/>
        <v/>
      </c>
      <c r="AG56" s="21">
        <f>IF(AF56="",0,VLOOKUP(AF56,Pointage[#All],2,FALSE)*AG$51)</f>
        <v>0</v>
      </c>
      <c r="AH56" s="22">
        <f t="shared" si="153"/>
        <v>0</v>
      </c>
      <c r="AI56" s="7"/>
      <c r="AJ56" s="21" t="str">
        <f t="shared" si="154"/>
        <v/>
      </c>
      <c r="AK56" s="21">
        <f>IF(AJ56="",0,VLOOKUP(AJ56,Pointage[#All],2,FALSE)*AK$51)</f>
        <v>0</v>
      </c>
      <c r="AL56" s="9"/>
      <c r="AM56" s="21" t="str">
        <f t="shared" si="155"/>
        <v/>
      </c>
      <c r="AN56" s="21">
        <f>IF(AM56="",0,VLOOKUP(AM56,Pointage[#All],2,FALSE)*AN$51)</f>
        <v>0</v>
      </c>
      <c r="AO56" s="9"/>
      <c r="AP56" s="21" t="str">
        <f t="shared" si="156"/>
        <v/>
      </c>
      <c r="AQ56" s="21">
        <f>IF(AP56="",0,VLOOKUP(AP56,Pointage[#All],2,FALSE)*AQ$51)</f>
        <v>0</v>
      </c>
      <c r="AR56" s="22">
        <f t="shared" si="157"/>
        <v>0</v>
      </c>
      <c r="AS56" s="7"/>
      <c r="AT56" s="21" t="str">
        <f t="shared" si="158"/>
        <v/>
      </c>
      <c r="AU56" s="21">
        <f>IF(AT56="",0,VLOOKUP(AT56,Pointage[#All],2,FALSE)*AU$51)</f>
        <v>0</v>
      </c>
      <c r="AV56" s="9"/>
      <c r="AW56" s="39" t="str">
        <f t="shared" si="159"/>
        <v/>
      </c>
      <c r="AX56" s="39">
        <f>IF(AW56="",0,VLOOKUP(AW56,Pointage[#All],2,FALSE)*AX$51)</f>
        <v>0</v>
      </c>
      <c r="AY56" s="40"/>
      <c r="AZ56" s="39" t="str">
        <f t="shared" si="160"/>
        <v/>
      </c>
      <c r="BA56" s="39">
        <f>IF(AZ56="",0,VLOOKUP(AZ56,Pointage[#All],2,FALSE)*BA$51)</f>
        <v>0</v>
      </c>
      <c r="BB56" s="40"/>
      <c r="BC56" s="39" t="str">
        <f t="shared" si="161"/>
        <v/>
      </c>
      <c r="BD56" s="39">
        <f>IF(BC56="",0,VLOOKUP(BC56,Pointage[#All],2,FALSE)*BD$51)</f>
        <v>0</v>
      </c>
      <c r="BE56" s="41">
        <f t="shared" si="162"/>
        <v>0</v>
      </c>
      <c r="BF56" s="7"/>
      <c r="BG56" s="21" t="str">
        <f t="shared" si="163"/>
        <v/>
      </c>
      <c r="BH56" s="21">
        <f>IF(BG56="",0,VLOOKUP(BG56,Pointage[#All],2,FALSE)*BH$51)</f>
        <v>0</v>
      </c>
      <c r="BI56" s="9"/>
      <c r="BJ56" s="39" t="str">
        <f t="shared" si="164"/>
        <v/>
      </c>
      <c r="BK56" s="39">
        <f>IF(BJ56="",0,VLOOKUP(BJ56,Pointage[#All],2,FALSE)*BK$51)</f>
        <v>0</v>
      </c>
      <c r="BL56" s="40"/>
      <c r="BM56" s="39" t="str">
        <f t="shared" si="165"/>
        <v/>
      </c>
      <c r="BN56" s="39">
        <f>IF(BM56="",0,VLOOKUP(BM56,Pointage[#All],2,FALSE)*BN$51)</f>
        <v>0</v>
      </c>
      <c r="BO56" s="40"/>
      <c r="BP56" s="39" t="str">
        <f t="shared" si="166"/>
        <v/>
      </c>
      <c r="BQ56" s="39">
        <f>IF(BP56="",0,VLOOKUP(BP56,Pointage[#All],2,FALSE)*BQ$51)</f>
        <v>0</v>
      </c>
      <c r="BR56" s="41">
        <f t="shared" si="167"/>
        <v>0</v>
      </c>
      <c r="BS56" s="7"/>
      <c r="BT56" s="21" t="str">
        <f t="shared" si="168"/>
        <v/>
      </c>
      <c r="BU56" s="21">
        <f>IF(BT56="",0,VLOOKUP(BT56,Pointage[#All],2,FALSE)*BU$51)</f>
        <v>0</v>
      </c>
      <c r="BV56" s="9"/>
      <c r="BW56" s="21" t="str">
        <f t="shared" si="169"/>
        <v/>
      </c>
      <c r="BX56" s="21">
        <f>IF(BW56="",0,VLOOKUP(BW56,Pointage[#All],2,FALSE)*BX$51)</f>
        <v>0</v>
      </c>
      <c r="BY56" s="9"/>
      <c r="BZ56" s="21" t="str">
        <f t="shared" si="170"/>
        <v/>
      </c>
      <c r="CA56" s="21">
        <f>IF(BZ56="",0,VLOOKUP(BZ56,Pointage[#All],2,FALSE)*CA$51)</f>
        <v>0</v>
      </c>
      <c r="CB56" s="9"/>
      <c r="CC56" s="21" t="str">
        <f t="shared" si="171"/>
        <v/>
      </c>
      <c r="CD56" s="21">
        <f>IF(CC56="",0,VLOOKUP(CC56,Pointage[#All],2,FALSE)*CD$51)</f>
        <v>0</v>
      </c>
      <c r="CE56" s="22">
        <f t="shared" si="172"/>
        <v>0</v>
      </c>
      <c r="CF56" s="24">
        <f t="shared" si="173"/>
        <v>0</v>
      </c>
    </row>
    <row r="57" spans="1:84" x14ac:dyDescent="0.25">
      <c r="A57" s="7"/>
      <c r="B57" s="26"/>
      <c r="C57" s="48"/>
      <c r="D57" s="48"/>
      <c r="E57" s="20">
        <f t="shared" si="141"/>
        <v>0</v>
      </c>
      <c r="F57" s="21" t="str">
        <f t="shared" si="174"/>
        <v/>
      </c>
      <c r="G57" s="21" t="str">
        <f t="shared" si="142"/>
        <v/>
      </c>
      <c r="H57" s="21" t="str">
        <f t="shared" si="143"/>
        <v/>
      </c>
      <c r="I57" s="7"/>
      <c r="J57" s="21" t="str">
        <f t="shared" si="144"/>
        <v/>
      </c>
      <c r="K57" s="21">
        <f>IF(J57="",0,VLOOKUP(J57,Pointage[#All],2,FALSE)*K$51)</f>
        <v>0</v>
      </c>
      <c r="L57" s="9"/>
      <c r="M57" s="21" t="str">
        <f t="shared" si="145"/>
        <v/>
      </c>
      <c r="N57" s="21">
        <f>IF(M57="",0,VLOOKUP(M57,Pointage[#All],2,FALSE)*N$51)</f>
        <v>0</v>
      </c>
      <c r="O57" s="9"/>
      <c r="P57" s="21" t="str">
        <f t="shared" si="146"/>
        <v/>
      </c>
      <c r="Q57" s="21">
        <f>IF(P57="",0,VLOOKUP(P57,Pointage[#All],2,FALSE)*Q$51)</f>
        <v>0</v>
      </c>
      <c r="R57" s="9"/>
      <c r="S57" s="21" t="str">
        <f t="shared" si="147"/>
        <v/>
      </c>
      <c r="T57" s="21">
        <f>IF(S57="",0,VLOOKUP(S57,Pointage[#All],2,FALSE)*T$51)</f>
        <v>0</v>
      </c>
      <c r="U57" s="22">
        <f t="shared" si="148"/>
        <v>0</v>
      </c>
      <c r="V57" s="7"/>
      <c r="W57" s="21" t="str">
        <f t="shared" si="149"/>
        <v/>
      </c>
      <c r="X57" s="21">
        <f>IF(W57="",0,VLOOKUP(W57,Pointage[#All],2,FALSE)*X$51)</f>
        <v>0</v>
      </c>
      <c r="Y57" s="9"/>
      <c r="Z57" s="21" t="str">
        <f t="shared" si="150"/>
        <v/>
      </c>
      <c r="AA57" s="21">
        <f>IF(Z57="",0,VLOOKUP(Z57,Pointage[#All],2,FALSE)*AA$51)</f>
        <v>0</v>
      </c>
      <c r="AB57" s="9"/>
      <c r="AC57" s="21" t="str">
        <f t="shared" si="151"/>
        <v/>
      </c>
      <c r="AD57" s="21">
        <f>IF(AC57="",0,VLOOKUP(AC57,Pointage[#All],2,FALSE)*AD$51)</f>
        <v>0</v>
      </c>
      <c r="AE57" s="9"/>
      <c r="AF57" s="21" t="str">
        <f t="shared" si="152"/>
        <v/>
      </c>
      <c r="AG57" s="21">
        <f>IF(AF57="",0,VLOOKUP(AF57,Pointage[#All],2,FALSE)*AG$51)</f>
        <v>0</v>
      </c>
      <c r="AH57" s="22">
        <f t="shared" si="153"/>
        <v>0</v>
      </c>
      <c r="AI57" s="7"/>
      <c r="AJ57" s="21" t="str">
        <f t="shared" si="154"/>
        <v/>
      </c>
      <c r="AK57" s="21">
        <f>IF(AJ57="",0,VLOOKUP(AJ57,Pointage[#All],2,FALSE)*AK$51)</f>
        <v>0</v>
      </c>
      <c r="AL57" s="9"/>
      <c r="AM57" s="21" t="str">
        <f t="shared" si="155"/>
        <v/>
      </c>
      <c r="AN57" s="21">
        <f>IF(AM57="",0,VLOOKUP(AM57,Pointage[#All],2,FALSE)*AN$51)</f>
        <v>0</v>
      </c>
      <c r="AO57" s="9"/>
      <c r="AP57" s="21" t="str">
        <f t="shared" si="156"/>
        <v/>
      </c>
      <c r="AQ57" s="21">
        <f>IF(AP57="",0,VLOOKUP(AP57,Pointage[#All],2,FALSE)*AQ$51)</f>
        <v>0</v>
      </c>
      <c r="AR57" s="22">
        <f t="shared" si="157"/>
        <v>0</v>
      </c>
      <c r="AS57" s="7"/>
      <c r="AT57" s="21" t="str">
        <f t="shared" si="158"/>
        <v/>
      </c>
      <c r="AU57" s="21">
        <f>IF(AT57="",0,VLOOKUP(AT57,Pointage[#All],2,FALSE)*AU$51)</f>
        <v>0</v>
      </c>
      <c r="AV57" s="9"/>
      <c r="AW57" s="39" t="str">
        <f t="shared" si="159"/>
        <v/>
      </c>
      <c r="AX57" s="39">
        <f>IF(AW57="",0,VLOOKUP(AW57,Pointage[#All],2,FALSE)*AX$51)</f>
        <v>0</v>
      </c>
      <c r="AY57" s="40"/>
      <c r="AZ57" s="39" t="str">
        <f t="shared" si="160"/>
        <v/>
      </c>
      <c r="BA57" s="39">
        <f>IF(AZ57="",0,VLOOKUP(AZ57,Pointage[#All],2,FALSE)*BA$51)</f>
        <v>0</v>
      </c>
      <c r="BB57" s="40"/>
      <c r="BC57" s="39" t="str">
        <f t="shared" si="161"/>
        <v/>
      </c>
      <c r="BD57" s="39">
        <f>IF(BC57="",0,VLOOKUP(BC57,Pointage[#All],2,FALSE)*BD$51)</f>
        <v>0</v>
      </c>
      <c r="BE57" s="41">
        <f t="shared" si="162"/>
        <v>0</v>
      </c>
      <c r="BF57" s="7"/>
      <c r="BG57" s="21" t="str">
        <f t="shared" si="163"/>
        <v/>
      </c>
      <c r="BH57" s="21">
        <f>IF(BG57="",0,VLOOKUP(BG57,Pointage[#All],2,FALSE)*BH$51)</f>
        <v>0</v>
      </c>
      <c r="BI57" s="9"/>
      <c r="BJ57" s="39" t="str">
        <f t="shared" si="164"/>
        <v/>
      </c>
      <c r="BK57" s="39">
        <f>IF(BJ57="",0,VLOOKUP(BJ57,Pointage[#All],2,FALSE)*BK$51)</f>
        <v>0</v>
      </c>
      <c r="BL57" s="40"/>
      <c r="BM57" s="39" t="str">
        <f t="shared" si="165"/>
        <v/>
      </c>
      <c r="BN57" s="39">
        <f>IF(BM57="",0,VLOOKUP(BM57,Pointage[#All],2,FALSE)*BN$51)</f>
        <v>0</v>
      </c>
      <c r="BO57" s="40"/>
      <c r="BP57" s="39" t="str">
        <f t="shared" si="166"/>
        <v/>
      </c>
      <c r="BQ57" s="39">
        <f>IF(BP57="",0,VLOOKUP(BP57,Pointage[#All],2,FALSE)*BQ$51)</f>
        <v>0</v>
      </c>
      <c r="BR57" s="41">
        <f t="shared" si="167"/>
        <v>0</v>
      </c>
      <c r="BS57" s="7"/>
      <c r="BT57" s="21" t="str">
        <f t="shared" si="168"/>
        <v/>
      </c>
      <c r="BU57" s="21">
        <f>IF(BT57="",0,VLOOKUP(BT57,Pointage[#All],2,FALSE)*BU$51)</f>
        <v>0</v>
      </c>
      <c r="BV57" s="9"/>
      <c r="BW57" s="21" t="str">
        <f t="shared" si="169"/>
        <v/>
      </c>
      <c r="BX57" s="21">
        <f>IF(BW57="",0,VLOOKUP(BW57,Pointage[#All],2,FALSE)*BX$51)</f>
        <v>0</v>
      </c>
      <c r="BY57" s="9"/>
      <c r="BZ57" s="21" t="str">
        <f t="shared" si="170"/>
        <v/>
      </c>
      <c r="CA57" s="21">
        <f>IF(BZ57="",0,VLOOKUP(BZ57,Pointage[#All],2,FALSE)*CA$51)</f>
        <v>0</v>
      </c>
      <c r="CB57" s="9"/>
      <c r="CC57" s="21" t="str">
        <f t="shared" si="171"/>
        <v/>
      </c>
      <c r="CD57" s="21">
        <f>IF(CC57="",0,VLOOKUP(CC57,Pointage[#All],2,FALSE)*CD$51)</f>
        <v>0</v>
      </c>
      <c r="CE57" s="22">
        <f t="shared" si="172"/>
        <v>0</v>
      </c>
      <c r="CF57" s="24">
        <f t="shared" si="173"/>
        <v>0</v>
      </c>
    </row>
    <row r="58" spans="1:84" x14ac:dyDescent="0.25">
      <c r="A58" s="7"/>
      <c r="B58" s="26"/>
      <c r="C58" s="48"/>
      <c r="D58" s="48"/>
      <c r="E58" s="20">
        <f t="shared" si="141"/>
        <v>0</v>
      </c>
      <c r="F58" s="21" t="str">
        <f t="shared" si="174"/>
        <v/>
      </c>
      <c r="G58" s="21" t="str">
        <f t="shared" si="142"/>
        <v/>
      </c>
      <c r="H58" s="21" t="str">
        <f t="shared" si="143"/>
        <v/>
      </c>
      <c r="I58" s="7"/>
      <c r="J58" s="21" t="str">
        <f t="shared" si="144"/>
        <v/>
      </c>
      <c r="K58" s="21">
        <f>IF(J58="",0,VLOOKUP(J58,Pointage[#All],2,FALSE)*K$51)</f>
        <v>0</v>
      </c>
      <c r="L58" s="9"/>
      <c r="M58" s="21" t="str">
        <f t="shared" si="145"/>
        <v/>
      </c>
      <c r="N58" s="21">
        <f>IF(M58="",0,VLOOKUP(M58,Pointage[#All],2,FALSE)*N$51)</f>
        <v>0</v>
      </c>
      <c r="O58" s="9"/>
      <c r="P58" s="21" t="str">
        <f t="shared" si="146"/>
        <v/>
      </c>
      <c r="Q58" s="21">
        <f>IF(P58="",0,VLOOKUP(P58,Pointage[#All],2,FALSE)*Q$51)</f>
        <v>0</v>
      </c>
      <c r="R58" s="9"/>
      <c r="S58" s="21" t="str">
        <f t="shared" si="147"/>
        <v/>
      </c>
      <c r="T58" s="21">
        <f>IF(S58="",0,VLOOKUP(S58,Pointage[#All],2,FALSE)*T$51)</f>
        <v>0</v>
      </c>
      <c r="U58" s="22">
        <f t="shared" si="148"/>
        <v>0</v>
      </c>
      <c r="V58" s="7"/>
      <c r="W58" s="21" t="str">
        <f t="shared" si="149"/>
        <v/>
      </c>
      <c r="X58" s="21">
        <f>IF(W58="",0,VLOOKUP(W58,Pointage[#All],2,FALSE)*X$51)</f>
        <v>0</v>
      </c>
      <c r="Y58" s="9"/>
      <c r="Z58" s="21" t="str">
        <f t="shared" si="150"/>
        <v/>
      </c>
      <c r="AA58" s="21">
        <f>IF(Z58="",0,VLOOKUP(Z58,Pointage[#All],2,FALSE)*AA$51)</f>
        <v>0</v>
      </c>
      <c r="AB58" s="9"/>
      <c r="AC58" s="21" t="str">
        <f t="shared" si="151"/>
        <v/>
      </c>
      <c r="AD58" s="21">
        <f>IF(AC58="",0,VLOOKUP(AC58,Pointage[#All],2,FALSE)*AD$51)</f>
        <v>0</v>
      </c>
      <c r="AE58" s="9"/>
      <c r="AF58" s="21" t="str">
        <f t="shared" si="152"/>
        <v/>
      </c>
      <c r="AG58" s="21">
        <f>IF(AF58="",0,VLOOKUP(AF58,Pointage[#All],2,FALSE)*AG$51)</f>
        <v>0</v>
      </c>
      <c r="AH58" s="22">
        <f t="shared" si="153"/>
        <v>0</v>
      </c>
      <c r="AI58" s="7"/>
      <c r="AJ58" s="21" t="str">
        <f t="shared" si="154"/>
        <v/>
      </c>
      <c r="AK58" s="21">
        <f>IF(AJ58="",0,VLOOKUP(AJ58,Pointage[#All],2,FALSE)*AK$51)</f>
        <v>0</v>
      </c>
      <c r="AL58" s="9"/>
      <c r="AM58" s="21" t="str">
        <f t="shared" si="155"/>
        <v/>
      </c>
      <c r="AN58" s="21">
        <f>IF(AM58="",0,VLOOKUP(AM58,Pointage[#All],2,FALSE)*AN$51)</f>
        <v>0</v>
      </c>
      <c r="AO58" s="9"/>
      <c r="AP58" s="21" t="str">
        <f t="shared" si="156"/>
        <v/>
      </c>
      <c r="AQ58" s="21">
        <f>IF(AP58="",0,VLOOKUP(AP58,Pointage[#All],2,FALSE)*AQ$51)</f>
        <v>0</v>
      </c>
      <c r="AR58" s="22">
        <f t="shared" si="157"/>
        <v>0</v>
      </c>
      <c r="AS58" s="7"/>
      <c r="AT58" s="21" t="str">
        <f t="shared" si="158"/>
        <v/>
      </c>
      <c r="AU58" s="21">
        <f>IF(AT58="",0,VLOOKUP(AT58,Pointage[#All],2,FALSE)*AU$51)</f>
        <v>0</v>
      </c>
      <c r="AV58" s="9"/>
      <c r="AW58" s="39" t="str">
        <f t="shared" si="159"/>
        <v/>
      </c>
      <c r="AX58" s="39">
        <f>IF(AW58="",0,VLOOKUP(AW58,Pointage[#All],2,FALSE)*AX$51)</f>
        <v>0</v>
      </c>
      <c r="AY58" s="40"/>
      <c r="AZ58" s="39" t="str">
        <f t="shared" si="160"/>
        <v/>
      </c>
      <c r="BA58" s="39">
        <f>IF(AZ58="",0,VLOOKUP(AZ58,Pointage[#All],2,FALSE)*BA$51)</f>
        <v>0</v>
      </c>
      <c r="BB58" s="40"/>
      <c r="BC58" s="39" t="str">
        <f t="shared" si="161"/>
        <v/>
      </c>
      <c r="BD58" s="39">
        <f>IF(BC58="",0,VLOOKUP(BC58,Pointage[#All],2,FALSE)*BD$51)</f>
        <v>0</v>
      </c>
      <c r="BE58" s="41">
        <f t="shared" si="162"/>
        <v>0</v>
      </c>
      <c r="BF58" s="7"/>
      <c r="BG58" s="21" t="str">
        <f t="shared" si="163"/>
        <v/>
      </c>
      <c r="BH58" s="21">
        <f>IF(BG58="",0,VLOOKUP(BG58,Pointage[#All],2,FALSE)*BH$51)</f>
        <v>0</v>
      </c>
      <c r="BI58" s="9"/>
      <c r="BJ58" s="39" t="str">
        <f t="shared" si="164"/>
        <v/>
      </c>
      <c r="BK58" s="39">
        <f>IF(BJ58="",0,VLOOKUP(BJ58,Pointage[#All],2,FALSE)*BK$51)</f>
        <v>0</v>
      </c>
      <c r="BL58" s="40"/>
      <c r="BM58" s="39" t="str">
        <f t="shared" si="165"/>
        <v/>
      </c>
      <c r="BN58" s="39">
        <f>IF(BM58="",0,VLOOKUP(BM58,Pointage[#All],2,FALSE)*BN$51)</f>
        <v>0</v>
      </c>
      <c r="BO58" s="40"/>
      <c r="BP58" s="39" t="str">
        <f t="shared" si="166"/>
        <v/>
      </c>
      <c r="BQ58" s="39">
        <f>IF(BP58="",0,VLOOKUP(BP58,Pointage[#All],2,FALSE)*BQ$51)</f>
        <v>0</v>
      </c>
      <c r="BR58" s="41">
        <f t="shared" si="167"/>
        <v>0</v>
      </c>
      <c r="BS58" s="7"/>
      <c r="BT58" s="21" t="str">
        <f t="shared" si="168"/>
        <v/>
      </c>
      <c r="BU58" s="21">
        <f>IF(BT58="",0,VLOOKUP(BT58,Pointage[#All],2,FALSE)*BU$51)</f>
        <v>0</v>
      </c>
      <c r="BV58" s="9"/>
      <c r="BW58" s="21" t="str">
        <f t="shared" si="169"/>
        <v/>
      </c>
      <c r="BX58" s="21">
        <f>IF(BW58="",0,VLOOKUP(BW58,Pointage[#All],2,FALSE)*BX$51)</f>
        <v>0</v>
      </c>
      <c r="BY58" s="9"/>
      <c r="BZ58" s="21" t="str">
        <f t="shared" si="170"/>
        <v/>
      </c>
      <c r="CA58" s="21">
        <f>IF(BZ58="",0,VLOOKUP(BZ58,Pointage[#All],2,FALSE)*CA$51)</f>
        <v>0</v>
      </c>
      <c r="CB58" s="9"/>
      <c r="CC58" s="21" t="str">
        <f t="shared" si="171"/>
        <v/>
      </c>
      <c r="CD58" s="21">
        <f>IF(CC58="",0,VLOOKUP(CC58,Pointage[#All],2,FALSE)*CD$51)</f>
        <v>0</v>
      </c>
      <c r="CE58" s="22">
        <f t="shared" si="172"/>
        <v>0</v>
      </c>
      <c r="CF58" s="24">
        <f t="shared" si="173"/>
        <v>0</v>
      </c>
    </row>
    <row r="59" spans="1:84" x14ac:dyDescent="0.25">
      <c r="A59" s="7"/>
      <c r="B59" s="26"/>
      <c r="C59" s="48"/>
      <c r="D59" s="48"/>
      <c r="E59" s="20">
        <f t="shared" si="141"/>
        <v>0</v>
      </c>
      <c r="F59" s="21" t="str">
        <f t="shared" si="174"/>
        <v/>
      </c>
      <c r="G59" s="21" t="str">
        <f t="shared" si="142"/>
        <v/>
      </c>
      <c r="H59" s="21" t="str">
        <f t="shared" si="143"/>
        <v/>
      </c>
      <c r="I59" s="7"/>
      <c r="J59" s="21" t="str">
        <f t="shared" si="144"/>
        <v/>
      </c>
      <c r="K59" s="21">
        <f>IF(J59="",0,VLOOKUP(J59,Pointage[#All],2,FALSE)*K$51)</f>
        <v>0</v>
      </c>
      <c r="L59" s="9"/>
      <c r="M59" s="21" t="str">
        <f t="shared" si="145"/>
        <v/>
      </c>
      <c r="N59" s="21">
        <f>IF(M59="",0,VLOOKUP(M59,Pointage[#All],2,FALSE)*N$51)</f>
        <v>0</v>
      </c>
      <c r="O59" s="9"/>
      <c r="P59" s="21" t="str">
        <f t="shared" si="146"/>
        <v/>
      </c>
      <c r="Q59" s="21">
        <f>IF(P59="",0,VLOOKUP(P59,Pointage[#All],2,FALSE)*Q$51)</f>
        <v>0</v>
      </c>
      <c r="R59" s="9"/>
      <c r="S59" s="21" t="str">
        <f t="shared" si="147"/>
        <v/>
      </c>
      <c r="T59" s="21">
        <f>IF(S59="",0,VLOOKUP(S59,Pointage[#All],2,FALSE)*T$51)</f>
        <v>0</v>
      </c>
      <c r="U59" s="22">
        <f t="shared" si="148"/>
        <v>0</v>
      </c>
      <c r="V59" s="7"/>
      <c r="W59" s="21" t="str">
        <f t="shared" si="149"/>
        <v/>
      </c>
      <c r="X59" s="21">
        <f>IF(W59="",0,VLOOKUP(W59,Pointage[#All],2,FALSE)*X$51)</f>
        <v>0</v>
      </c>
      <c r="Y59" s="9"/>
      <c r="Z59" s="21" t="str">
        <f t="shared" si="150"/>
        <v/>
      </c>
      <c r="AA59" s="21">
        <f>IF(Z59="",0,VLOOKUP(Z59,Pointage[#All],2,FALSE)*AA$51)</f>
        <v>0</v>
      </c>
      <c r="AB59" s="9"/>
      <c r="AC59" s="21" t="str">
        <f t="shared" si="151"/>
        <v/>
      </c>
      <c r="AD59" s="21">
        <f>IF(AC59="",0,VLOOKUP(AC59,Pointage[#All],2,FALSE)*AD$51)</f>
        <v>0</v>
      </c>
      <c r="AE59" s="9"/>
      <c r="AF59" s="21" t="str">
        <f t="shared" si="152"/>
        <v/>
      </c>
      <c r="AG59" s="21">
        <f>IF(AF59="",0,VLOOKUP(AF59,Pointage[#All],2,FALSE)*AG$51)</f>
        <v>0</v>
      </c>
      <c r="AH59" s="22">
        <f t="shared" si="153"/>
        <v>0</v>
      </c>
      <c r="AI59" s="7"/>
      <c r="AJ59" s="21" t="str">
        <f t="shared" si="154"/>
        <v/>
      </c>
      <c r="AK59" s="21">
        <f>IF(AJ59="",0,VLOOKUP(AJ59,Pointage[#All],2,FALSE)*AK$51)</f>
        <v>0</v>
      </c>
      <c r="AL59" s="9"/>
      <c r="AM59" s="21" t="str">
        <f t="shared" si="155"/>
        <v/>
      </c>
      <c r="AN59" s="21">
        <f>IF(AM59="",0,VLOOKUP(AM59,Pointage[#All],2,FALSE)*AN$51)</f>
        <v>0</v>
      </c>
      <c r="AO59" s="9"/>
      <c r="AP59" s="21" t="str">
        <f t="shared" si="156"/>
        <v/>
      </c>
      <c r="AQ59" s="21">
        <f>IF(AP59="",0,VLOOKUP(AP59,Pointage[#All],2,FALSE)*AQ$51)</f>
        <v>0</v>
      </c>
      <c r="AR59" s="22">
        <f t="shared" si="157"/>
        <v>0</v>
      </c>
      <c r="AS59" s="7"/>
      <c r="AT59" s="21" t="str">
        <f t="shared" si="158"/>
        <v/>
      </c>
      <c r="AU59" s="21">
        <f>IF(AT59="",0,VLOOKUP(AT59,Pointage[#All],2,FALSE)*AU$51)</f>
        <v>0</v>
      </c>
      <c r="AV59" s="9"/>
      <c r="AW59" s="39" t="str">
        <f t="shared" si="159"/>
        <v/>
      </c>
      <c r="AX59" s="39">
        <f>IF(AW59="",0,VLOOKUP(AW59,Pointage[#All],2,FALSE)*AX$51)</f>
        <v>0</v>
      </c>
      <c r="AY59" s="40"/>
      <c r="AZ59" s="39" t="str">
        <f t="shared" si="160"/>
        <v/>
      </c>
      <c r="BA59" s="39">
        <f>IF(AZ59="",0,VLOOKUP(AZ59,Pointage[#All],2,FALSE)*BA$51)</f>
        <v>0</v>
      </c>
      <c r="BB59" s="40"/>
      <c r="BC59" s="39" t="str">
        <f t="shared" si="161"/>
        <v/>
      </c>
      <c r="BD59" s="39">
        <f>IF(BC59="",0,VLOOKUP(BC59,Pointage[#All],2,FALSE)*BD$51)</f>
        <v>0</v>
      </c>
      <c r="BE59" s="41">
        <f t="shared" si="162"/>
        <v>0</v>
      </c>
      <c r="BF59" s="7"/>
      <c r="BG59" s="21" t="str">
        <f t="shared" si="163"/>
        <v/>
      </c>
      <c r="BH59" s="21">
        <f>IF(BG59="",0,VLOOKUP(BG59,Pointage[#All],2,FALSE)*BH$51)</f>
        <v>0</v>
      </c>
      <c r="BI59" s="9"/>
      <c r="BJ59" s="39" t="str">
        <f t="shared" si="164"/>
        <v/>
      </c>
      <c r="BK59" s="39">
        <f>IF(BJ59="",0,VLOOKUP(BJ59,Pointage[#All],2,FALSE)*BK$51)</f>
        <v>0</v>
      </c>
      <c r="BL59" s="40"/>
      <c r="BM59" s="39" t="str">
        <f t="shared" si="165"/>
        <v/>
      </c>
      <c r="BN59" s="39">
        <f>IF(BM59="",0,VLOOKUP(BM59,Pointage[#All],2,FALSE)*BN$51)</f>
        <v>0</v>
      </c>
      <c r="BO59" s="40"/>
      <c r="BP59" s="39" t="str">
        <f t="shared" si="166"/>
        <v/>
      </c>
      <c r="BQ59" s="39">
        <f>IF(BP59="",0,VLOOKUP(BP59,Pointage[#All],2,FALSE)*BQ$51)</f>
        <v>0</v>
      </c>
      <c r="BR59" s="41">
        <f t="shared" si="167"/>
        <v>0</v>
      </c>
      <c r="BS59" s="7"/>
      <c r="BT59" s="21" t="str">
        <f t="shared" si="168"/>
        <v/>
      </c>
      <c r="BU59" s="21">
        <f>IF(BT59="",0,VLOOKUP(BT59,Pointage[#All],2,FALSE)*BU$51)</f>
        <v>0</v>
      </c>
      <c r="BV59" s="9"/>
      <c r="BW59" s="21" t="str">
        <f t="shared" si="169"/>
        <v/>
      </c>
      <c r="BX59" s="21">
        <f>IF(BW59="",0,VLOOKUP(BW59,Pointage[#All],2,FALSE)*BX$51)</f>
        <v>0</v>
      </c>
      <c r="BY59" s="9"/>
      <c r="BZ59" s="21" t="str">
        <f t="shared" si="170"/>
        <v/>
      </c>
      <c r="CA59" s="21">
        <f>IF(BZ59="",0,VLOOKUP(BZ59,Pointage[#All],2,FALSE)*CA$51)</f>
        <v>0</v>
      </c>
      <c r="CB59" s="9"/>
      <c r="CC59" s="21" t="str">
        <f t="shared" si="171"/>
        <v/>
      </c>
      <c r="CD59" s="21">
        <f>IF(CC59="",0,VLOOKUP(CC59,Pointage[#All],2,FALSE)*CD$51)</f>
        <v>0</v>
      </c>
      <c r="CE59" s="22">
        <f t="shared" si="172"/>
        <v>0</v>
      </c>
      <c r="CF59" s="24">
        <f t="shared" si="173"/>
        <v>0</v>
      </c>
    </row>
    <row r="60" spans="1:84" x14ac:dyDescent="0.25">
      <c r="A60" s="7"/>
      <c r="B60" s="26"/>
      <c r="C60" s="48"/>
      <c r="D60" s="48"/>
      <c r="E60" s="20">
        <f t="shared" si="141"/>
        <v>0</v>
      </c>
      <c r="F60" s="21" t="str">
        <f t="shared" si="174"/>
        <v/>
      </c>
      <c r="G60" s="21" t="str">
        <f t="shared" si="142"/>
        <v/>
      </c>
      <c r="H60" s="21" t="str">
        <f t="shared" si="143"/>
        <v/>
      </c>
      <c r="I60" s="7"/>
      <c r="J60" s="21" t="str">
        <f t="shared" si="144"/>
        <v/>
      </c>
      <c r="K60" s="21">
        <f>IF(J60="",0,VLOOKUP(J60,Pointage[#All],2,FALSE)*K$51)</f>
        <v>0</v>
      </c>
      <c r="L60" s="9"/>
      <c r="M60" s="21" t="str">
        <f t="shared" si="145"/>
        <v/>
      </c>
      <c r="N60" s="21">
        <f>IF(M60="",0,VLOOKUP(M60,Pointage[#All],2,FALSE)*N$51)</f>
        <v>0</v>
      </c>
      <c r="O60" s="9"/>
      <c r="P60" s="21" t="str">
        <f t="shared" si="146"/>
        <v/>
      </c>
      <c r="Q60" s="21">
        <f>IF(P60="",0,VLOOKUP(P60,Pointage[#All],2,FALSE)*Q$51)</f>
        <v>0</v>
      </c>
      <c r="R60" s="9"/>
      <c r="S60" s="21" t="str">
        <f t="shared" si="147"/>
        <v/>
      </c>
      <c r="T60" s="21">
        <f>IF(S60="",0,VLOOKUP(S60,Pointage[#All],2,FALSE)*T$51)</f>
        <v>0</v>
      </c>
      <c r="U60" s="22">
        <f t="shared" si="148"/>
        <v>0</v>
      </c>
      <c r="V60" s="7"/>
      <c r="W60" s="21" t="str">
        <f t="shared" si="149"/>
        <v/>
      </c>
      <c r="X60" s="21">
        <f>IF(W60="",0,VLOOKUP(W60,Pointage[#All],2,FALSE)*X$51)</f>
        <v>0</v>
      </c>
      <c r="Y60" s="9"/>
      <c r="Z60" s="21" t="str">
        <f t="shared" si="150"/>
        <v/>
      </c>
      <c r="AA60" s="21">
        <f>IF(Z60="",0,VLOOKUP(Z60,Pointage[#All],2,FALSE)*AA$51)</f>
        <v>0</v>
      </c>
      <c r="AB60" s="9"/>
      <c r="AC60" s="21" t="str">
        <f t="shared" si="151"/>
        <v/>
      </c>
      <c r="AD60" s="21">
        <f>IF(AC60="",0,VLOOKUP(AC60,Pointage[#All],2,FALSE)*AD$51)</f>
        <v>0</v>
      </c>
      <c r="AE60" s="9"/>
      <c r="AF60" s="21" t="str">
        <f t="shared" si="152"/>
        <v/>
      </c>
      <c r="AG60" s="21">
        <f>IF(AF60="",0,VLOOKUP(AF60,Pointage[#All],2,FALSE)*AG$51)</f>
        <v>0</v>
      </c>
      <c r="AH60" s="22">
        <f t="shared" si="153"/>
        <v>0</v>
      </c>
      <c r="AI60" s="7"/>
      <c r="AJ60" s="21" t="str">
        <f t="shared" si="154"/>
        <v/>
      </c>
      <c r="AK60" s="21">
        <f>IF(AJ60="",0,VLOOKUP(AJ60,Pointage[#All],2,FALSE)*AK$51)</f>
        <v>0</v>
      </c>
      <c r="AL60" s="9"/>
      <c r="AM60" s="21" t="str">
        <f t="shared" si="155"/>
        <v/>
      </c>
      <c r="AN60" s="21">
        <f>IF(AM60="",0,VLOOKUP(AM60,Pointage[#All],2,FALSE)*AN$51)</f>
        <v>0</v>
      </c>
      <c r="AO60" s="9"/>
      <c r="AP60" s="21" t="str">
        <f t="shared" si="156"/>
        <v/>
      </c>
      <c r="AQ60" s="21">
        <f>IF(AP60="",0,VLOOKUP(AP60,Pointage[#All],2,FALSE)*AQ$51)</f>
        <v>0</v>
      </c>
      <c r="AR60" s="22">
        <f t="shared" si="157"/>
        <v>0</v>
      </c>
      <c r="AS60" s="7"/>
      <c r="AT60" s="21" t="str">
        <f t="shared" si="158"/>
        <v/>
      </c>
      <c r="AU60" s="21">
        <f>IF(AT60="",0,VLOOKUP(AT60,Pointage[#All],2,FALSE)*AU$51)</f>
        <v>0</v>
      </c>
      <c r="AV60" s="9"/>
      <c r="AW60" s="39" t="str">
        <f t="shared" si="159"/>
        <v/>
      </c>
      <c r="AX60" s="39">
        <f>IF(AW60="",0,VLOOKUP(AW60,Pointage[#All],2,FALSE)*AX$51)</f>
        <v>0</v>
      </c>
      <c r="AY60" s="40"/>
      <c r="AZ60" s="39" t="str">
        <f t="shared" si="160"/>
        <v/>
      </c>
      <c r="BA60" s="39">
        <f>IF(AZ60="",0,VLOOKUP(AZ60,Pointage[#All],2,FALSE)*BA$51)</f>
        <v>0</v>
      </c>
      <c r="BB60" s="40"/>
      <c r="BC60" s="39" t="str">
        <f t="shared" si="161"/>
        <v/>
      </c>
      <c r="BD60" s="39">
        <f>IF(BC60="",0,VLOOKUP(BC60,Pointage[#All],2,FALSE)*BD$51)</f>
        <v>0</v>
      </c>
      <c r="BE60" s="41">
        <f t="shared" si="162"/>
        <v>0</v>
      </c>
      <c r="BF60" s="7"/>
      <c r="BG60" s="21" t="str">
        <f t="shared" si="163"/>
        <v/>
      </c>
      <c r="BH60" s="21">
        <f>IF(BG60="",0,VLOOKUP(BG60,Pointage[#All],2,FALSE)*BH$51)</f>
        <v>0</v>
      </c>
      <c r="BI60" s="9"/>
      <c r="BJ60" s="39" t="str">
        <f t="shared" si="164"/>
        <v/>
      </c>
      <c r="BK60" s="39">
        <f>IF(BJ60="",0,VLOOKUP(BJ60,Pointage[#All],2,FALSE)*BK$51)</f>
        <v>0</v>
      </c>
      <c r="BL60" s="40"/>
      <c r="BM60" s="39" t="str">
        <f t="shared" si="165"/>
        <v/>
      </c>
      <c r="BN60" s="39">
        <f>IF(BM60="",0,VLOOKUP(BM60,Pointage[#All],2,FALSE)*BN$51)</f>
        <v>0</v>
      </c>
      <c r="BO60" s="40"/>
      <c r="BP60" s="39" t="str">
        <f t="shared" si="166"/>
        <v/>
      </c>
      <c r="BQ60" s="39">
        <f>IF(BP60="",0,VLOOKUP(BP60,Pointage[#All],2,FALSE)*BQ$51)</f>
        <v>0</v>
      </c>
      <c r="BR60" s="41">
        <f t="shared" si="167"/>
        <v>0</v>
      </c>
      <c r="BS60" s="7"/>
      <c r="BT60" s="21" t="str">
        <f t="shared" si="168"/>
        <v/>
      </c>
      <c r="BU60" s="21">
        <f>IF(BT60="",0,VLOOKUP(BT60,Pointage[#All],2,FALSE)*BU$51)</f>
        <v>0</v>
      </c>
      <c r="BV60" s="9"/>
      <c r="BW60" s="21" t="str">
        <f t="shared" si="169"/>
        <v/>
      </c>
      <c r="BX60" s="21">
        <f>IF(BW60="",0,VLOOKUP(BW60,Pointage[#All],2,FALSE)*BX$51)</f>
        <v>0</v>
      </c>
      <c r="BY60" s="9"/>
      <c r="BZ60" s="21" t="str">
        <f t="shared" si="170"/>
        <v/>
      </c>
      <c r="CA60" s="21">
        <f>IF(BZ60="",0,VLOOKUP(BZ60,Pointage[#All],2,FALSE)*CA$51)</f>
        <v>0</v>
      </c>
      <c r="CB60" s="9"/>
      <c r="CC60" s="21" t="str">
        <f t="shared" si="171"/>
        <v/>
      </c>
      <c r="CD60" s="21">
        <f>IF(CC60="",0,VLOOKUP(CC60,Pointage[#All],2,FALSE)*CD$51)</f>
        <v>0</v>
      </c>
      <c r="CE60" s="22">
        <f t="shared" si="172"/>
        <v>0</v>
      </c>
      <c r="CF60" s="24">
        <f t="shared" si="173"/>
        <v>0</v>
      </c>
    </row>
    <row r="61" spans="1:84" x14ac:dyDescent="0.25">
      <c r="A61" s="7"/>
      <c r="B61" s="26"/>
      <c r="C61" s="48"/>
      <c r="D61" s="48"/>
      <c r="E61" s="20">
        <f t="shared" si="141"/>
        <v>0</v>
      </c>
      <c r="F61" s="21" t="str">
        <f t="shared" si="174"/>
        <v/>
      </c>
      <c r="G61" s="21" t="str">
        <f t="shared" si="142"/>
        <v/>
      </c>
      <c r="H61" s="21" t="str">
        <f t="shared" si="143"/>
        <v/>
      </c>
      <c r="I61" s="7"/>
      <c r="J61" s="21" t="str">
        <f t="shared" si="144"/>
        <v/>
      </c>
      <c r="K61" s="21">
        <f>IF(J61="",0,VLOOKUP(J61,Pointage[#All],2,FALSE)*K$51)</f>
        <v>0</v>
      </c>
      <c r="L61" s="9"/>
      <c r="M61" s="21" t="str">
        <f t="shared" si="145"/>
        <v/>
      </c>
      <c r="N61" s="21">
        <f>IF(M61="",0,VLOOKUP(M61,Pointage[#All],2,FALSE)*N$51)</f>
        <v>0</v>
      </c>
      <c r="O61" s="9"/>
      <c r="P61" s="21" t="str">
        <f t="shared" si="146"/>
        <v/>
      </c>
      <c r="Q61" s="21">
        <f>IF(P61="",0,VLOOKUP(P61,Pointage[#All],2,FALSE)*Q$51)</f>
        <v>0</v>
      </c>
      <c r="R61" s="9"/>
      <c r="S61" s="21" t="str">
        <f t="shared" si="147"/>
        <v/>
      </c>
      <c r="T61" s="21">
        <f>IF(S61="",0,VLOOKUP(S61,Pointage[#All],2,FALSE)*T$51)</f>
        <v>0</v>
      </c>
      <c r="U61" s="22">
        <f t="shared" si="148"/>
        <v>0</v>
      </c>
      <c r="V61" s="7"/>
      <c r="W61" s="21" t="str">
        <f t="shared" si="149"/>
        <v/>
      </c>
      <c r="X61" s="21">
        <f>IF(W61="",0,VLOOKUP(W61,Pointage[#All],2,FALSE)*X$51)</f>
        <v>0</v>
      </c>
      <c r="Y61" s="9"/>
      <c r="Z61" s="21" t="str">
        <f t="shared" si="150"/>
        <v/>
      </c>
      <c r="AA61" s="21">
        <f>IF(Z61="",0,VLOOKUP(Z61,Pointage[#All],2,FALSE)*AA$51)</f>
        <v>0</v>
      </c>
      <c r="AB61" s="9"/>
      <c r="AC61" s="21" t="str">
        <f t="shared" si="151"/>
        <v/>
      </c>
      <c r="AD61" s="21">
        <f>IF(AC61="",0,VLOOKUP(AC61,Pointage[#All],2,FALSE)*AD$51)</f>
        <v>0</v>
      </c>
      <c r="AE61" s="9"/>
      <c r="AF61" s="21" t="str">
        <f t="shared" si="152"/>
        <v/>
      </c>
      <c r="AG61" s="21">
        <f>IF(AF61="",0,VLOOKUP(AF61,Pointage[#All],2,FALSE)*AG$51)</f>
        <v>0</v>
      </c>
      <c r="AH61" s="22">
        <f t="shared" si="153"/>
        <v>0</v>
      </c>
      <c r="AI61" s="7"/>
      <c r="AJ61" s="21" t="str">
        <f t="shared" si="154"/>
        <v/>
      </c>
      <c r="AK61" s="21">
        <f>IF(AJ61="",0,VLOOKUP(AJ61,Pointage[#All],2,FALSE)*AK$51)</f>
        <v>0</v>
      </c>
      <c r="AL61" s="9"/>
      <c r="AM61" s="21" t="str">
        <f t="shared" si="155"/>
        <v/>
      </c>
      <c r="AN61" s="21">
        <f>IF(AM61="",0,VLOOKUP(AM61,Pointage[#All],2,FALSE)*AN$51)</f>
        <v>0</v>
      </c>
      <c r="AO61" s="9"/>
      <c r="AP61" s="21" t="str">
        <f t="shared" si="156"/>
        <v/>
      </c>
      <c r="AQ61" s="21">
        <f>IF(AP61="",0,VLOOKUP(AP61,Pointage[#All],2,FALSE)*AQ$51)</f>
        <v>0</v>
      </c>
      <c r="AR61" s="22">
        <f t="shared" si="157"/>
        <v>0</v>
      </c>
      <c r="AS61" s="7"/>
      <c r="AT61" s="21" t="str">
        <f t="shared" si="158"/>
        <v/>
      </c>
      <c r="AU61" s="21">
        <f>IF(AT61="",0,VLOOKUP(AT61,Pointage[#All],2,FALSE)*AU$51)</f>
        <v>0</v>
      </c>
      <c r="AV61" s="9"/>
      <c r="AW61" s="39" t="str">
        <f t="shared" si="159"/>
        <v/>
      </c>
      <c r="AX61" s="39">
        <f>IF(AW61="",0,VLOOKUP(AW61,Pointage[#All],2,FALSE)*AX$51)</f>
        <v>0</v>
      </c>
      <c r="AY61" s="40"/>
      <c r="AZ61" s="39" t="str">
        <f t="shared" si="160"/>
        <v/>
      </c>
      <c r="BA61" s="39">
        <f>IF(AZ61="",0,VLOOKUP(AZ61,Pointage[#All],2,FALSE)*BA$51)</f>
        <v>0</v>
      </c>
      <c r="BB61" s="40"/>
      <c r="BC61" s="39" t="str">
        <f t="shared" si="161"/>
        <v/>
      </c>
      <c r="BD61" s="39">
        <f>IF(BC61="",0,VLOOKUP(BC61,Pointage[#All],2,FALSE)*BD$51)</f>
        <v>0</v>
      </c>
      <c r="BE61" s="41">
        <f t="shared" si="162"/>
        <v>0</v>
      </c>
      <c r="BF61" s="7"/>
      <c r="BG61" s="21" t="str">
        <f t="shared" si="163"/>
        <v/>
      </c>
      <c r="BH61" s="21">
        <f>IF(BG61="",0,VLOOKUP(BG61,Pointage[#All],2,FALSE)*BH$51)</f>
        <v>0</v>
      </c>
      <c r="BI61" s="9"/>
      <c r="BJ61" s="39" t="str">
        <f t="shared" si="164"/>
        <v/>
      </c>
      <c r="BK61" s="39">
        <f>IF(BJ61="",0,VLOOKUP(BJ61,Pointage[#All],2,FALSE)*BK$51)</f>
        <v>0</v>
      </c>
      <c r="BL61" s="40"/>
      <c r="BM61" s="39" t="str">
        <f t="shared" si="165"/>
        <v/>
      </c>
      <c r="BN61" s="39">
        <f>IF(BM61="",0,VLOOKUP(BM61,Pointage[#All],2,FALSE)*BN$51)</f>
        <v>0</v>
      </c>
      <c r="BO61" s="40"/>
      <c r="BP61" s="39" t="str">
        <f t="shared" si="166"/>
        <v/>
      </c>
      <c r="BQ61" s="39">
        <f>IF(BP61="",0,VLOOKUP(BP61,Pointage[#All],2,FALSE)*BQ$51)</f>
        <v>0</v>
      </c>
      <c r="BR61" s="41">
        <f t="shared" si="167"/>
        <v>0</v>
      </c>
      <c r="BS61" s="7"/>
      <c r="BT61" s="21" t="str">
        <f t="shared" si="168"/>
        <v/>
      </c>
      <c r="BU61" s="21">
        <f>IF(BT61="",0,VLOOKUP(BT61,Pointage[#All],2,FALSE)*BU$51)</f>
        <v>0</v>
      </c>
      <c r="BV61" s="9"/>
      <c r="BW61" s="21" t="str">
        <f t="shared" si="169"/>
        <v/>
      </c>
      <c r="BX61" s="21">
        <f>IF(BW61="",0,VLOOKUP(BW61,Pointage[#All],2,FALSE)*BX$51)</f>
        <v>0</v>
      </c>
      <c r="BY61" s="9"/>
      <c r="BZ61" s="21" t="str">
        <f t="shared" si="170"/>
        <v/>
      </c>
      <c r="CA61" s="21">
        <f>IF(BZ61="",0,VLOOKUP(BZ61,Pointage[#All],2,FALSE)*CA$51)</f>
        <v>0</v>
      </c>
      <c r="CB61" s="9"/>
      <c r="CC61" s="21" t="str">
        <f t="shared" si="171"/>
        <v/>
      </c>
      <c r="CD61" s="21">
        <f>IF(CC61="",0,VLOOKUP(CC61,Pointage[#All],2,FALSE)*CD$51)</f>
        <v>0</v>
      </c>
      <c r="CE61" s="22">
        <f t="shared" si="172"/>
        <v>0</v>
      </c>
      <c r="CF61" s="24">
        <f t="shared" si="173"/>
        <v>0</v>
      </c>
    </row>
    <row r="62" spans="1:84" x14ac:dyDescent="0.25">
      <c r="A62" s="7"/>
      <c r="B62" s="26"/>
      <c r="C62" s="48"/>
      <c r="D62" s="48"/>
      <c r="E62" s="20">
        <f t="shared" si="141"/>
        <v>0</v>
      </c>
      <c r="F62" s="21" t="str">
        <f t="shared" ref="F62:F71" si="175">IF(E62=0,"",RANK(E62,E$53:E$82,0))</f>
        <v/>
      </c>
      <c r="G62" s="21" t="str">
        <f t="shared" si="142"/>
        <v/>
      </c>
      <c r="H62" s="21" t="str">
        <f t="shared" si="143"/>
        <v/>
      </c>
      <c r="I62" s="7"/>
      <c r="J62" s="21" t="str">
        <f t="shared" si="144"/>
        <v/>
      </c>
      <c r="K62" s="21">
        <f>IF(J62="",0,VLOOKUP(J62,Pointage[#All],2,FALSE)*K$51)</f>
        <v>0</v>
      </c>
      <c r="L62" s="9"/>
      <c r="M62" s="21" t="str">
        <f t="shared" si="145"/>
        <v/>
      </c>
      <c r="N62" s="21">
        <f>IF(M62="",0,VLOOKUP(M62,Pointage[#All],2,FALSE)*N$51)</f>
        <v>0</v>
      </c>
      <c r="O62" s="9"/>
      <c r="P62" s="21" t="str">
        <f t="shared" si="146"/>
        <v/>
      </c>
      <c r="Q62" s="21">
        <f>IF(P62="",0,VLOOKUP(P62,Pointage[#All],2,FALSE)*Q$51)</f>
        <v>0</v>
      </c>
      <c r="R62" s="9"/>
      <c r="S62" s="21" t="str">
        <f t="shared" si="147"/>
        <v/>
      </c>
      <c r="T62" s="21">
        <f>IF(S62="",0,VLOOKUP(S62,Pointage[#All],2,FALSE)*T$51)</f>
        <v>0</v>
      </c>
      <c r="U62" s="22">
        <f t="shared" si="148"/>
        <v>0</v>
      </c>
      <c r="V62" s="7"/>
      <c r="W62" s="21" t="str">
        <f t="shared" si="149"/>
        <v/>
      </c>
      <c r="X62" s="21">
        <f>IF(W62="",0,VLOOKUP(W62,Pointage[#All],2,FALSE)*X$51)</f>
        <v>0</v>
      </c>
      <c r="Y62" s="9"/>
      <c r="Z62" s="21" t="str">
        <f t="shared" si="150"/>
        <v/>
      </c>
      <c r="AA62" s="21">
        <f>IF(Z62="",0,VLOOKUP(Z62,Pointage[#All],2,FALSE)*AA$51)</f>
        <v>0</v>
      </c>
      <c r="AB62" s="9"/>
      <c r="AC62" s="21" t="str">
        <f t="shared" si="151"/>
        <v/>
      </c>
      <c r="AD62" s="21">
        <f>IF(AC62="",0,VLOOKUP(AC62,Pointage[#All],2,FALSE)*AD$51)</f>
        <v>0</v>
      </c>
      <c r="AE62" s="9"/>
      <c r="AF62" s="21" t="str">
        <f t="shared" si="152"/>
        <v/>
      </c>
      <c r="AG62" s="21">
        <f>IF(AF62="",0,VLOOKUP(AF62,Pointage[#All],2,FALSE)*AG$51)</f>
        <v>0</v>
      </c>
      <c r="AH62" s="22">
        <f t="shared" si="153"/>
        <v>0</v>
      </c>
      <c r="AI62" s="7"/>
      <c r="AJ62" s="21" t="str">
        <f t="shared" si="154"/>
        <v/>
      </c>
      <c r="AK62" s="21">
        <f>IF(AJ62="",0,VLOOKUP(AJ62,Pointage[#All],2,FALSE)*AK$51)</f>
        <v>0</v>
      </c>
      <c r="AL62" s="9"/>
      <c r="AM62" s="21" t="str">
        <f t="shared" si="155"/>
        <v/>
      </c>
      <c r="AN62" s="21">
        <f>IF(AM62="",0,VLOOKUP(AM62,Pointage[#All],2,FALSE)*AN$51)</f>
        <v>0</v>
      </c>
      <c r="AO62" s="9"/>
      <c r="AP62" s="21" t="str">
        <f t="shared" si="156"/>
        <v/>
      </c>
      <c r="AQ62" s="21">
        <f>IF(AP62="",0,VLOOKUP(AP62,Pointage[#All],2,FALSE)*AQ$51)</f>
        <v>0</v>
      </c>
      <c r="AR62" s="22">
        <f t="shared" si="157"/>
        <v>0</v>
      </c>
      <c r="AS62" s="7"/>
      <c r="AT62" s="21" t="str">
        <f t="shared" si="158"/>
        <v/>
      </c>
      <c r="AU62" s="21">
        <f>IF(AT62="",0,VLOOKUP(AT62,Pointage[#All],2,FALSE)*AU$51)</f>
        <v>0</v>
      </c>
      <c r="AV62" s="9"/>
      <c r="AW62" s="39" t="str">
        <f t="shared" si="159"/>
        <v/>
      </c>
      <c r="AX62" s="39">
        <f>IF(AW62="",0,VLOOKUP(AW62,Pointage[#All],2,FALSE)*AX$51)</f>
        <v>0</v>
      </c>
      <c r="AY62" s="40"/>
      <c r="AZ62" s="39" t="str">
        <f t="shared" si="160"/>
        <v/>
      </c>
      <c r="BA62" s="39">
        <f>IF(AZ62="",0,VLOOKUP(AZ62,Pointage[#All],2,FALSE)*BA$51)</f>
        <v>0</v>
      </c>
      <c r="BB62" s="40"/>
      <c r="BC62" s="39" t="str">
        <f t="shared" si="161"/>
        <v/>
      </c>
      <c r="BD62" s="39">
        <f>IF(BC62="",0,VLOOKUP(BC62,Pointage[#All],2,FALSE)*BD$51)</f>
        <v>0</v>
      </c>
      <c r="BE62" s="41">
        <f t="shared" si="162"/>
        <v>0</v>
      </c>
      <c r="BF62" s="7"/>
      <c r="BG62" s="21" t="str">
        <f t="shared" si="163"/>
        <v/>
      </c>
      <c r="BH62" s="21">
        <f>IF(BG62="",0,VLOOKUP(BG62,Pointage[#All],2,FALSE)*BH$51)</f>
        <v>0</v>
      </c>
      <c r="BI62" s="9"/>
      <c r="BJ62" s="39" t="str">
        <f t="shared" si="164"/>
        <v/>
      </c>
      <c r="BK62" s="39">
        <f>IF(BJ62="",0,VLOOKUP(BJ62,Pointage[#All],2,FALSE)*BK$51)</f>
        <v>0</v>
      </c>
      <c r="BL62" s="40"/>
      <c r="BM62" s="39" t="str">
        <f t="shared" si="165"/>
        <v/>
      </c>
      <c r="BN62" s="39">
        <f>IF(BM62="",0,VLOOKUP(BM62,Pointage[#All],2,FALSE)*BN$51)</f>
        <v>0</v>
      </c>
      <c r="BO62" s="40"/>
      <c r="BP62" s="39" t="str">
        <f t="shared" si="166"/>
        <v/>
      </c>
      <c r="BQ62" s="39">
        <f>IF(BP62="",0,VLOOKUP(BP62,Pointage[#All],2,FALSE)*BQ$51)</f>
        <v>0</v>
      </c>
      <c r="BR62" s="41">
        <f t="shared" si="167"/>
        <v>0</v>
      </c>
      <c r="BS62" s="7"/>
      <c r="BT62" s="21" t="str">
        <f t="shared" si="168"/>
        <v/>
      </c>
      <c r="BU62" s="21">
        <f>IF(BT62="",0,VLOOKUP(BT62,Pointage[#All],2,FALSE)*BU$51)</f>
        <v>0</v>
      </c>
      <c r="BV62" s="9"/>
      <c r="BW62" s="21" t="str">
        <f t="shared" si="169"/>
        <v/>
      </c>
      <c r="BX62" s="21">
        <f>IF(BW62="",0,VLOOKUP(BW62,Pointage[#All],2,FALSE)*BX$51)</f>
        <v>0</v>
      </c>
      <c r="BY62" s="9"/>
      <c r="BZ62" s="21" t="str">
        <f t="shared" si="170"/>
        <v/>
      </c>
      <c r="CA62" s="21">
        <f>IF(BZ62="",0,VLOOKUP(BZ62,Pointage[#All],2,FALSE)*CA$51)</f>
        <v>0</v>
      </c>
      <c r="CB62" s="9"/>
      <c r="CC62" s="21" t="str">
        <f t="shared" si="171"/>
        <v/>
      </c>
      <c r="CD62" s="21">
        <f>IF(CC62="",0,VLOOKUP(CC62,Pointage[#All],2,FALSE)*CD$51)</f>
        <v>0</v>
      </c>
      <c r="CE62" s="22">
        <f t="shared" si="172"/>
        <v>0</v>
      </c>
      <c r="CF62" s="24">
        <f t="shared" si="173"/>
        <v>0</v>
      </c>
    </row>
    <row r="63" spans="1:84" x14ac:dyDescent="0.25">
      <c r="A63" s="7"/>
      <c r="B63" s="26"/>
      <c r="C63" s="48"/>
      <c r="D63" s="48"/>
      <c r="E63" s="20">
        <f t="shared" si="141"/>
        <v>0</v>
      </c>
      <c r="F63" s="21" t="str">
        <f t="shared" si="175"/>
        <v/>
      </c>
      <c r="G63" s="21" t="str">
        <f t="shared" si="142"/>
        <v/>
      </c>
      <c r="H63" s="21" t="str">
        <f t="shared" si="143"/>
        <v/>
      </c>
      <c r="I63" s="7"/>
      <c r="J63" s="21" t="str">
        <f t="shared" si="144"/>
        <v/>
      </c>
      <c r="K63" s="21">
        <f>IF(J63="",0,VLOOKUP(J63,Pointage[#All],2,FALSE)*K$51)</f>
        <v>0</v>
      </c>
      <c r="L63" s="9"/>
      <c r="M63" s="21" t="str">
        <f t="shared" si="145"/>
        <v/>
      </c>
      <c r="N63" s="21">
        <f>IF(M63="",0,VLOOKUP(M63,Pointage[#All],2,FALSE)*N$51)</f>
        <v>0</v>
      </c>
      <c r="O63" s="9"/>
      <c r="P63" s="21" t="str">
        <f t="shared" si="146"/>
        <v/>
      </c>
      <c r="Q63" s="21">
        <f>IF(P63="",0,VLOOKUP(P63,Pointage[#All],2,FALSE)*Q$51)</f>
        <v>0</v>
      </c>
      <c r="R63" s="9"/>
      <c r="S63" s="21" t="str">
        <f t="shared" si="147"/>
        <v/>
      </c>
      <c r="T63" s="21">
        <f>IF(S63="",0,VLOOKUP(S63,Pointage[#All],2,FALSE)*T$51)</f>
        <v>0</v>
      </c>
      <c r="U63" s="22">
        <f t="shared" si="148"/>
        <v>0</v>
      </c>
      <c r="V63" s="7"/>
      <c r="W63" s="21" t="str">
        <f t="shared" si="149"/>
        <v/>
      </c>
      <c r="X63" s="21">
        <f>IF(W63="",0,VLOOKUP(W63,Pointage[#All],2,FALSE)*X$51)</f>
        <v>0</v>
      </c>
      <c r="Y63" s="9"/>
      <c r="Z63" s="21" t="str">
        <f t="shared" si="150"/>
        <v/>
      </c>
      <c r="AA63" s="21">
        <f>IF(Z63="",0,VLOOKUP(Z63,Pointage[#All],2,FALSE)*AA$51)</f>
        <v>0</v>
      </c>
      <c r="AB63" s="9"/>
      <c r="AC63" s="21" t="str">
        <f t="shared" si="151"/>
        <v/>
      </c>
      <c r="AD63" s="21">
        <f>IF(AC63="",0,VLOOKUP(AC63,Pointage[#All],2,FALSE)*AD$51)</f>
        <v>0</v>
      </c>
      <c r="AE63" s="9"/>
      <c r="AF63" s="21" t="str">
        <f t="shared" si="152"/>
        <v/>
      </c>
      <c r="AG63" s="21">
        <f>IF(AF63="",0,VLOOKUP(AF63,Pointage[#All],2,FALSE)*AG$51)</f>
        <v>0</v>
      </c>
      <c r="AH63" s="22">
        <f t="shared" si="153"/>
        <v>0</v>
      </c>
      <c r="AI63" s="7"/>
      <c r="AJ63" s="21" t="str">
        <f t="shared" si="154"/>
        <v/>
      </c>
      <c r="AK63" s="21">
        <f>IF(AJ63="",0,VLOOKUP(AJ63,Pointage[#All],2,FALSE)*AK$51)</f>
        <v>0</v>
      </c>
      <c r="AL63" s="9"/>
      <c r="AM63" s="21" t="str">
        <f t="shared" si="155"/>
        <v/>
      </c>
      <c r="AN63" s="21">
        <f>IF(AM63="",0,VLOOKUP(AM63,Pointage[#All],2,FALSE)*AN$51)</f>
        <v>0</v>
      </c>
      <c r="AO63" s="9"/>
      <c r="AP63" s="21" t="str">
        <f t="shared" si="156"/>
        <v/>
      </c>
      <c r="AQ63" s="21">
        <f>IF(AP63="",0,VLOOKUP(AP63,Pointage[#All],2,FALSE)*AQ$51)</f>
        <v>0</v>
      </c>
      <c r="AR63" s="22">
        <f t="shared" si="157"/>
        <v>0</v>
      </c>
      <c r="AS63" s="7"/>
      <c r="AT63" s="21" t="str">
        <f t="shared" si="158"/>
        <v/>
      </c>
      <c r="AU63" s="21">
        <f>IF(AT63="",0,VLOOKUP(AT63,Pointage[#All],2,FALSE)*AU$51)</f>
        <v>0</v>
      </c>
      <c r="AV63" s="9"/>
      <c r="AW63" s="39" t="str">
        <f t="shared" si="159"/>
        <v/>
      </c>
      <c r="AX63" s="39">
        <f>IF(AW63="",0,VLOOKUP(AW63,Pointage[#All],2,FALSE)*AX$51)</f>
        <v>0</v>
      </c>
      <c r="AY63" s="40"/>
      <c r="AZ63" s="39" t="str">
        <f t="shared" si="160"/>
        <v/>
      </c>
      <c r="BA63" s="39">
        <f>IF(AZ63="",0,VLOOKUP(AZ63,Pointage[#All],2,FALSE)*BA$51)</f>
        <v>0</v>
      </c>
      <c r="BB63" s="40"/>
      <c r="BC63" s="39" t="str">
        <f t="shared" si="161"/>
        <v/>
      </c>
      <c r="BD63" s="39">
        <f>IF(BC63="",0,VLOOKUP(BC63,Pointage[#All],2,FALSE)*BD$51)</f>
        <v>0</v>
      </c>
      <c r="BE63" s="41">
        <f t="shared" si="162"/>
        <v>0</v>
      </c>
      <c r="BF63" s="7"/>
      <c r="BG63" s="21" t="str">
        <f t="shared" si="163"/>
        <v/>
      </c>
      <c r="BH63" s="21">
        <f>IF(BG63="",0,VLOOKUP(BG63,Pointage[#All],2,FALSE)*BH$51)</f>
        <v>0</v>
      </c>
      <c r="BI63" s="9"/>
      <c r="BJ63" s="39" t="str">
        <f t="shared" si="164"/>
        <v/>
      </c>
      <c r="BK63" s="39">
        <f>IF(BJ63="",0,VLOOKUP(BJ63,Pointage[#All],2,FALSE)*BK$51)</f>
        <v>0</v>
      </c>
      <c r="BL63" s="40"/>
      <c r="BM63" s="39" t="str">
        <f t="shared" si="165"/>
        <v/>
      </c>
      <c r="BN63" s="39">
        <f>IF(BM63="",0,VLOOKUP(BM63,Pointage[#All],2,FALSE)*BN$51)</f>
        <v>0</v>
      </c>
      <c r="BO63" s="40"/>
      <c r="BP63" s="39" t="str">
        <f t="shared" si="166"/>
        <v/>
      </c>
      <c r="BQ63" s="39">
        <f>IF(BP63="",0,VLOOKUP(BP63,Pointage[#All],2,FALSE)*BQ$51)</f>
        <v>0</v>
      </c>
      <c r="BR63" s="41">
        <f t="shared" si="167"/>
        <v>0</v>
      </c>
      <c r="BS63" s="7"/>
      <c r="BT63" s="21" t="str">
        <f t="shared" si="168"/>
        <v/>
      </c>
      <c r="BU63" s="21">
        <f>IF(BT63="",0,VLOOKUP(BT63,Pointage[#All],2,FALSE)*BU$51)</f>
        <v>0</v>
      </c>
      <c r="BV63" s="9"/>
      <c r="BW63" s="21" t="str">
        <f t="shared" si="169"/>
        <v/>
      </c>
      <c r="BX63" s="21">
        <f>IF(BW63="",0,VLOOKUP(BW63,Pointage[#All],2,FALSE)*BX$51)</f>
        <v>0</v>
      </c>
      <c r="BY63" s="9"/>
      <c r="BZ63" s="21" t="str">
        <f t="shared" si="170"/>
        <v/>
      </c>
      <c r="CA63" s="21">
        <f>IF(BZ63="",0,VLOOKUP(BZ63,Pointage[#All],2,FALSE)*CA$51)</f>
        <v>0</v>
      </c>
      <c r="CB63" s="9"/>
      <c r="CC63" s="21" t="str">
        <f t="shared" si="171"/>
        <v/>
      </c>
      <c r="CD63" s="21">
        <f>IF(CC63="",0,VLOOKUP(CC63,Pointage[#All],2,FALSE)*CD$51)</f>
        <v>0</v>
      </c>
      <c r="CE63" s="22">
        <f t="shared" si="172"/>
        <v>0</v>
      </c>
      <c r="CF63" s="24">
        <f t="shared" si="173"/>
        <v>0</v>
      </c>
    </row>
    <row r="64" spans="1:84" ht="15" customHeight="1" x14ac:dyDescent="0.25">
      <c r="A64" s="9"/>
      <c r="B64" s="26"/>
      <c r="C64" s="48"/>
      <c r="D64" s="48"/>
      <c r="E64" s="20">
        <f t="shared" si="141"/>
        <v>0</v>
      </c>
      <c r="F64" s="21" t="str">
        <f t="shared" si="175"/>
        <v/>
      </c>
      <c r="G64" s="21" t="str">
        <f t="shared" si="142"/>
        <v/>
      </c>
      <c r="H64" s="21" t="str">
        <f t="shared" si="143"/>
        <v/>
      </c>
      <c r="I64" s="7"/>
      <c r="J64" s="21" t="str">
        <f t="shared" si="144"/>
        <v/>
      </c>
      <c r="K64" s="21">
        <f>IF(J64="",0,VLOOKUP(J64,Pointage[#All],2,FALSE)*K$51)</f>
        <v>0</v>
      </c>
      <c r="L64" s="9"/>
      <c r="M64" s="21" t="str">
        <f t="shared" si="145"/>
        <v/>
      </c>
      <c r="N64" s="21">
        <f>IF(M64="",0,VLOOKUP(M64,Pointage[#All],2,FALSE)*N$51)</f>
        <v>0</v>
      </c>
      <c r="O64" s="9"/>
      <c r="P64" s="21" t="str">
        <f t="shared" si="146"/>
        <v/>
      </c>
      <c r="Q64" s="21">
        <f>IF(P64="",0,VLOOKUP(P64,Pointage[#All],2,FALSE)*Q$51)</f>
        <v>0</v>
      </c>
      <c r="R64" s="9"/>
      <c r="S64" s="21" t="str">
        <f t="shared" si="147"/>
        <v/>
      </c>
      <c r="T64" s="21">
        <f>IF(S64="",0,VLOOKUP(S64,Pointage[#All],2,FALSE)*T$51)</f>
        <v>0</v>
      </c>
      <c r="U64" s="22">
        <f t="shared" si="148"/>
        <v>0</v>
      </c>
      <c r="V64" s="7"/>
      <c r="W64" s="21" t="str">
        <f t="shared" si="149"/>
        <v/>
      </c>
      <c r="X64" s="21">
        <f>IF(W64="",0,VLOOKUP(W64,Pointage[#All],2,FALSE)*X$51)</f>
        <v>0</v>
      </c>
      <c r="Y64" s="9"/>
      <c r="Z64" s="21" t="str">
        <f t="shared" si="150"/>
        <v/>
      </c>
      <c r="AA64" s="21">
        <f>IF(Z64="",0,VLOOKUP(Z64,Pointage[#All],2,FALSE)*AA$51)</f>
        <v>0</v>
      </c>
      <c r="AB64" s="9"/>
      <c r="AC64" s="21" t="str">
        <f t="shared" si="151"/>
        <v/>
      </c>
      <c r="AD64" s="21">
        <f>IF(AC64="",0,VLOOKUP(AC64,Pointage[#All],2,FALSE)*AD$51)</f>
        <v>0</v>
      </c>
      <c r="AE64" s="9"/>
      <c r="AF64" s="21" t="str">
        <f t="shared" si="152"/>
        <v/>
      </c>
      <c r="AG64" s="21">
        <f>IF(AF64="",0,VLOOKUP(AF64,Pointage[#All],2,FALSE)*AG$51)</f>
        <v>0</v>
      </c>
      <c r="AH64" s="22">
        <f t="shared" si="153"/>
        <v>0</v>
      </c>
      <c r="AI64" s="7"/>
      <c r="AJ64" s="21" t="str">
        <f t="shared" si="154"/>
        <v/>
      </c>
      <c r="AK64" s="21">
        <f>IF(AJ64="",0,VLOOKUP(AJ64,Pointage[#All],2,FALSE)*AK$51)</f>
        <v>0</v>
      </c>
      <c r="AL64" s="9"/>
      <c r="AM64" s="21" t="str">
        <f t="shared" si="155"/>
        <v/>
      </c>
      <c r="AN64" s="21">
        <f>IF(AM64="",0,VLOOKUP(AM64,Pointage[#All],2,FALSE)*AN$51)</f>
        <v>0</v>
      </c>
      <c r="AO64" s="9"/>
      <c r="AP64" s="21" t="str">
        <f t="shared" si="156"/>
        <v/>
      </c>
      <c r="AQ64" s="21">
        <f>IF(AP64="",0,VLOOKUP(AP64,Pointage[#All],2,FALSE)*AQ$51)</f>
        <v>0</v>
      </c>
      <c r="AR64" s="22">
        <f t="shared" si="157"/>
        <v>0</v>
      </c>
      <c r="AS64" s="7"/>
      <c r="AT64" s="21" t="str">
        <f t="shared" si="158"/>
        <v/>
      </c>
      <c r="AU64" s="21">
        <f>IF(AT64="",0,VLOOKUP(AT64,Pointage[#All],2,FALSE)*AU$51)</f>
        <v>0</v>
      </c>
      <c r="AV64" s="9"/>
      <c r="AW64" s="39" t="str">
        <f t="shared" si="159"/>
        <v/>
      </c>
      <c r="AX64" s="39">
        <f>IF(AW64="",0,VLOOKUP(AW64,Pointage[#All],2,FALSE)*AX$51)</f>
        <v>0</v>
      </c>
      <c r="AY64" s="40"/>
      <c r="AZ64" s="39" t="str">
        <f t="shared" si="160"/>
        <v/>
      </c>
      <c r="BA64" s="39">
        <f>IF(AZ64="",0,VLOOKUP(AZ64,Pointage[#All],2,FALSE)*BA$51)</f>
        <v>0</v>
      </c>
      <c r="BB64" s="40"/>
      <c r="BC64" s="39" t="str">
        <f t="shared" si="161"/>
        <v/>
      </c>
      <c r="BD64" s="39">
        <f>IF(BC64="",0,VLOOKUP(BC64,Pointage[#All],2,FALSE)*BD$51)</f>
        <v>0</v>
      </c>
      <c r="BE64" s="41">
        <f t="shared" si="162"/>
        <v>0</v>
      </c>
      <c r="BF64" s="7"/>
      <c r="BG64" s="21" t="str">
        <f t="shared" si="163"/>
        <v/>
      </c>
      <c r="BH64" s="21">
        <f>IF(BG64="",0,VLOOKUP(BG64,Pointage[#All],2,FALSE)*BH$51)</f>
        <v>0</v>
      </c>
      <c r="BI64" s="9"/>
      <c r="BJ64" s="39" t="str">
        <f t="shared" si="164"/>
        <v/>
      </c>
      <c r="BK64" s="39">
        <f>IF(BJ64="",0,VLOOKUP(BJ64,Pointage[#All],2,FALSE)*BK$51)</f>
        <v>0</v>
      </c>
      <c r="BL64" s="40"/>
      <c r="BM64" s="39" t="str">
        <f t="shared" si="165"/>
        <v/>
      </c>
      <c r="BN64" s="39">
        <f>IF(BM64="",0,VLOOKUP(BM64,Pointage[#All],2,FALSE)*BN$51)</f>
        <v>0</v>
      </c>
      <c r="BO64" s="40"/>
      <c r="BP64" s="39" t="str">
        <f t="shared" si="166"/>
        <v/>
      </c>
      <c r="BQ64" s="39">
        <f>IF(BP64="",0,VLOOKUP(BP64,Pointage[#All],2,FALSE)*BQ$51)</f>
        <v>0</v>
      </c>
      <c r="BR64" s="41">
        <f t="shared" si="167"/>
        <v>0</v>
      </c>
      <c r="BS64" s="7"/>
      <c r="BT64" s="21" t="str">
        <f t="shared" si="168"/>
        <v/>
      </c>
      <c r="BU64" s="21">
        <f>IF(BT64="",0,VLOOKUP(BT64,Pointage[#All],2,FALSE)*BU$51)</f>
        <v>0</v>
      </c>
      <c r="BV64" s="9"/>
      <c r="BW64" s="21" t="str">
        <f t="shared" si="169"/>
        <v/>
      </c>
      <c r="BX64" s="21">
        <f>IF(BW64="",0,VLOOKUP(BW64,Pointage[#All],2,FALSE)*BX$51)</f>
        <v>0</v>
      </c>
      <c r="BY64" s="9"/>
      <c r="BZ64" s="21" t="str">
        <f t="shared" si="170"/>
        <v/>
      </c>
      <c r="CA64" s="21">
        <f>IF(BZ64="",0,VLOOKUP(BZ64,Pointage[#All],2,FALSE)*CA$51)</f>
        <v>0</v>
      </c>
      <c r="CB64" s="9"/>
      <c r="CC64" s="21" t="str">
        <f t="shared" si="171"/>
        <v/>
      </c>
      <c r="CD64" s="21">
        <f>IF(CC64="",0,VLOOKUP(CC64,Pointage[#All],2,FALSE)*CD$51)</f>
        <v>0</v>
      </c>
      <c r="CE64" s="22">
        <f t="shared" si="172"/>
        <v>0</v>
      </c>
      <c r="CF64" s="24">
        <f t="shared" si="173"/>
        <v>0</v>
      </c>
    </row>
    <row r="65" spans="1:84" ht="15" customHeight="1" x14ac:dyDescent="0.25">
      <c r="A65" s="9"/>
      <c r="B65" s="26"/>
      <c r="C65" s="48"/>
      <c r="D65" s="48"/>
      <c r="E65" s="20">
        <f t="shared" si="141"/>
        <v>0</v>
      </c>
      <c r="F65" s="21" t="str">
        <f t="shared" si="175"/>
        <v/>
      </c>
      <c r="G65" s="21" t="str">
        <f t="shared" si="142"/>
        <v/>
      </c>
      <c r="H65" s="21" t="str">
        <f t="shared" si="143"/>
        <v/>
      </c>
      <c r="I65" s="7"/>
      <c r="J65" s="21" t="str">
        <f t="shared" si="144"/>
        <v/>
      </c>
      <c r="K65" s="21">
        <f>IF(J65="",0,VLOOKUP(J65,Pointage[#All],2,FALSE)*K$51)</f>
        <v>0</v>
      </c>
      <c r="L65" s="9"/>
      <c r="M65" s="21" t="str">
        <f t="shared" si="145"/>
        <v/>
      </c>
      <c r="N65" s="21">
        <f>IF(M65="",0,VLOOKUP(M65,Pointage[#All],2,FALSE)*N$51)</f>
        <v>0</v>
      </c>
      <c r="O65" s="9"/>
      <c r="P65" s="21" t="str">
        <f t="shared" si="146"/>
        <v/>
      </c>
      <c r="Q65" s="21">
        <f>IF(P65="",0,VLOOKUP(P65,Pointage[#All],2,FALSE)*Q$51)</f>
        <v>0</v>
      </c>
      <c r="R65" s="9"/>
      <c r="S65" s="21" t="str">
        <f t="shared" si="147"/>
        <v/>
      </c>
      <c r="T65" s="21">
        <f>IF(S65="",0,VLOOKUP(S65,Pointage[#All],2,FALSE)*T$51)</f>
        <v>0</v>
      </c>
      <c r="U65" s="22">
        <f t="shared" si="148"/>
        <v>0</v>
      </c>
      <c r="V65" s="7"/>
      <c r="W65" s="21" t="str">
        <f t="shared" si="149"/>
        <v/>
      </c>
      <c r="X65" s="21">
        <f>IF(W65="",0,VLOOKUP(W65,Pointage[#All],2,FALSE)*X$51)</f>
        <v>0</v>
      </c>
      <c r="Y65" s="9"/>
      <c r="Z65" s="21" t="str">
        <f t="shared" si="150"/>
        <v/>
      </c>
      <c r="AA65" s="21">
        <f>IF(Z65="",0,VLOOKUP(Z65,Pointage[#All],2,FALSE)*AA$51)</f>
        <v>0</v>
      </c>
      <c r="AB65" s="9"/>
      <c r="AC65" s="21" t="str">
        <f t="shared" si="151"/>
        <v/>
      </c>
      <c r="AD65" s="21">
        <f>IF(AC65="",0,VLOOKUP(AC65,Pointage[#All],2,FALSE)*AD$51)</f>
        <v>0</v>
      </c>
      <c r="AE65" s="9"/>
      <c r="AF65" s="21" t="str">
        <f t="shared" si="152"/>
        <v/>
      </c>
      <c r="AG65" s="21">
        <f>IF(AF65="",0,VLOOKUP(AF65,Pointage[#All],2,FALSE)*AG$51)</f>
        <v>0</v>
      </c>
      <c r="AH65" s="22">
        <f t="shared" si="153"/>
        <v>0</v>
      </c>
      <c r="AI65" s="7"/>
      <c r="AJ65" s="21" t="str">
        <f t="shared" si="154"/>
        <v/>
      </c>
      <c r="AK65" s="21">
        <f>IF(AJ65="",0,VLOOKUP(AJ65,Pointage[#All],2,FALSE)*AK$51)</f>
        <v>0</v>
      </c>
      <c r="AL65" s="9"/>
      <c r="AM65" s="21" t="str">
        <f t="shared" si="155"/>
        <v/>
      </c>
      <c r="AN65" s="21">
        <f>IF(AM65="",0,VLOOKUP(AM65,Pointage[#All],2,FALSE)*AN$51)</f>
        <v>0</v>
      </c>
      <c r="AO65" s="9"/>
      <c r="AP65" s="21" t="str">
        <f t="shared" si="156"/>
        <v/>
      </c>
      <c r="AQ65" s="21">
        <f>IF(AP65="",0,VLOOKUP(AP65,Pointage[#All],2,FALSE)*AQ$51)</f>
        <v>0</v>
      </c>
      <c r="AR65" s="22">
        <f t="shared" si="157"/>
        <v>0</v>
      </c>
      <c r="AS65" s="7"/>
      <c r="AT65" s="21" t="str">
        <f t="shared" si="158"/>
        <v/>
      </c>
      <c r="AU65" s="33">
        <f>IF(AT65="",0,VLOOKUP(AT65,Pointage[#All],2,FALSE)*AU$51)</f>
        <v>0</v>
      </c>
      <c r="AV65" s="9"/>
      <c r="AW65" s="39" t="str">
        <f t="shared" si="159"/>
        <v/>
      </c>
      <c r="AX65" s="39">
        <f>IF(AW65="",0,VLOOKUP(AW65,Pointage[#All],2,FALSE)*AX$51)</f>
        <v>0</v>
      </c>
      <c r="AY65" s="40"/>
      <c r="AZ65" s="39" t="str">
        <f t="shared" si="160"/>
        <v/>
      </c>
      <c r="BA65" s="39">
        <f>IF(AZ65="",0,VLOOKUP(AZ65,Pointage[#All],2,FALSE)*BA$51)</f>
        <v>0</v>
      </c>
      <c r="BB65" s="40"/>
      <c r="BC65" s="39" t="str">
        <f t="shared" si="161"/>
        <v/>
      </c>
      <c r="BD65" s="39">
        <f>IF(BC65="",0,VLOOKUP(BC65,Pointage[#All],2,FALSE)*BD$51)</f>
        <v>0</v>
      </c>
      <c r="BE65" s="41">
        <f t="shared" si="162"/>
        <v>0</v>
      </c>
      <c r="BF65" s="7"/>
      <c r="BG65" s="21" t="str">
        <f t="shared" si="163"/>
        <v/>
      </c>
      <c r="BH65" s="33">
        <f>IF(BG65="",0,VLOOKUP(BG65,Pointage[#All],2,FALSE)*BH$51)</f>
        <v>0</v>
      </c>
      <c r="BI65" s="9"/>
      <c r="BJ65" s="39" t="str">
        <f t="shared" si="164"/>
        <v/>
      </c>
      <c r="BK65" s="39">
        <f>IF(BJ65="",0,VLOOKUP(BJ65,Pointage[#All],2,FALSE)*BK$51)</f>
        <v>0</v>
      </c>
      <c r="BL65" s="40"/>
      <c r="BM65" s="39" t="str">
        <f t="shared" si="165"/>
        <v/>
      </c>
      <c r="BN65" s="39">
        <f>IF(BM65="",0,VLOOKUP(BM65,Pointage[#All],2,FALSE)*BN$51)</f>
        <v>0</v>
      </c>
      <c r="BO65" s="40"/>
      <c r="BP65" s="39" t="str">
        <f t="shared" si="166"/>
        <v/>
      </c>
      <c r="BQ65" s="39">
        <f>IF(BP65="",0,VLOOKUP(BP65,Pointage[#All],2,FALSE)*BQ$51)</f>
        <v>0</v>
      </c>
      <c r="BR65" s="41">
        <f t="shared" si="167"/>
        <v>0</v>
      </c>
      <c r="BS65" s="7"/>
      <c r="BT65" s="21" t="str">
        <f t="shared" si="168"/>
        <v/>
      </c>
      <c r="BU65" s="21">
        <f>IF(BT65="",0,VLOOKUP(BT65,Pointage[#All],2,FALSE)*BU$51)</f>
        <v>0</v>
      </c>
      <c r="BV65" s="9"/>
      <c r="BW65" s="21" t="str">
        <f t="shared" si="169"/>
        <v/>
      </c>
      <c r="BX65" s="21">
        <f>IF(BW65="",0,VLOOKUP(BW65,Pointage[#All],2,FALSE)*BX$51)</f>
        <v>0</v>
      </c>
      <c r="BY65" s="9"/>
      <c r="BZ65" s="21" t="str">
        <f t="shared" si="170"/>
        <v/>
      </c>
      <c r="CA65" s="21">
        <f>IF(BZ65="",0,VLOOKUP(BZ65,Pointage[#All],2,FALSE)*CA$51)</f>
        <v>0</v>
      </c>
      <c r="CB65" s="9"/>
      <c r="CC65" s="21" t="str">
        <f t="shared" si="171"/>
        <v/>
      </c>
      <c r="CD65" s="21">
        <f>IF(CC65="",0,VLOOKUP(CC65,Pointage[#All],2,FALSE)*CD$51)</f>
        <v>0</v>
      </c>
      <c r="CE65" s="22">
        <f t="shared" si="172"/>
        <v>0</v>
      </c>
      <c r="CF65" s="24">
        <f t="shared" si="173"/>
        <v>0</v>
      </c>
    </row>
    <row r="66" spans="1:84" ht="15" customHeight="1" x14ac:dyDescent="0.25">
      <c r="A66" s="3"/>
      <c r="B66" s="29"/>
      <c r="C66" s="28"/>
      <c r="D66" s="28"/>
      <c r="E66" s="20">
        <f t="shared" si="141"/>
        <v>0</v>
      </c>
      <c r="F66" s="21" t="str">
        <f t="shared" si="175"/>
        <v/>
      </c>
      <c r="G66" s="21" t="str">
        <f t="shared" si="142"/>
        <v/>
      </c>
      <c r="H66" s="21" t="str">
        <f t="shared" si="143"/>
        <v/>
      </c>
      <c r="I66" s="7"/>
      <c r="J66" s="21" t="str">
        <f t="shared" si="144"/>
        <v/>
      </c>
      <c r="K66" s="21">
        <f>IF(J66="",0,VLOOKUP(J66,Pointage[#All],2,FALSE)*K$51)</f>
        <v>0</v>
      </c>
      <c r="L66" s="9"/>
      <c r="M66" s="21" t="str">
        <f t="shared" si="145"/>
        <v/>
      </c>
      <c r="N66" s="21">
        <f>IF(M66="",0,VLOOKUP(M66,Pointage[#All],2,FALSE)*N$51)</f>
        <v>0</v>
      </c>
      <c r="O66" s="9"/>
      <c r="P66" s="21" t="str">
        <f t="shared" si="146"/>
        <v/>
      </c>
      <c r="Q66" s="21">
        <f>IF(P66="",0,VLOOKUP(P66,Pointage[#All],2,FALSE)*Q$51)</f>
        <v>0</v>
      </c>
      <c r="R66" s="9"/>
      <c r="S66" s="21" t="str">
        <f t="shared" si="147"/>
        <v/>
      </c>
      <c r="T66" s="21">
        <f>IF(S66="",0,VLOOKUP(S66,Pointage[#All],2,FALSE)*T$51)</f>
        <v>0</v>
      </c>
      <c r="U66" s="22">
        <f t="shared" si="148"/>
        <v>0</v>
      </c>
      <c r="V66" s="7"/>
      <c r="W66" s="21" t="str">
        <f t="shared" si="149"/>
        <v/>
      </c>
      <c r="X66" s="21">
        <f>IF(W66="",0,VLOOKUP(W66,Pointage[#All],2,FALSE)*X$51)</f>
        <v>0</v>
      </c>
      <c r="Y66" s="9"/>
      <c r="Z66" s="21" t="str">
        <f t="shared" si="150"/>
        <v/>
      </c>
      <c r="AA66" s="21">
        <f>IF(Z66="",0,VLOOKUP(Z66,Pointage[#All],2,FALSE)*AA$51)</f>
        <v>0</v>
      </c>
      <c r="AB66" s="9"/>
      <c r="AC66" s="21" t="str">
        <f t="shared" si="151"/>
        <v/>
      </c>
      <c r="AD66" s="21">
        <f>IF(AC66="",0,VLOOKUP(AC66,Pointage[#All],2,FALSE)*AD$51)</f>
        <v>0</v>
      </c>
      <c r="AE66" s="9"/>
      <c r="AF66" s="21" t="str">
        <f t="shared" si="152"/>
        <v/>
      </c>
      <c r="AG66" s="21">
        <f>IF(AF66="",0,VLOOKUP(AF66,Pointage[#All],2,FALSE)*AG$51)</f>
        <v>0</v>
      </c>
      <c r="AH66" s="22">
        <f t="shared" si="153"/>
        <v>0</v>
      </c>
      <c r="AI66" s="7"/>
      <c r="AJ66" s="21" t="str">
        <f t="shared" si="154"/>
        <v/>
      </c>
      <c r="AK66" s="21">
        <f>IF(AJ66="",0,VLOOKUP(AJ66,Pointage[#All],2,FALSE)*AK$51)</f>
        <v>0</v>
      </c>
      <c r="AL66" s="9"/>
      <c r="AM66" s="21" t="str">
        <f t="shared" si="155"/>
        <v/>
      </c>
      <c r="AN66" s="21">
        <f>IF(AM66="",0,VLOOKUP(AM66,Pointage[#All],2,FALSE)*AN$51)</f>
        <v>0</v>
      </c>
      <c r="AO66" s="9"/>
      <c r="AP66" s="21" t="str">
        <f t="shared" si="156"/>
        <v/>
      </c>
      <c r="AQ66" s="21">
        <f>IF(AP66="",0,VLOOKUP(AP66,Pointage[#All],2,FALSE)*AQ$51)</f>
        <v>0</v>
      </c>
      <c r="AR66" s="22">
        <f t="shared" si="157"/>
        <v>0</v>
      </c>
      <c r="AS66" s="7"/>
      <c r="AT66" s="21" t="str">
        <f t="shared" si="158"/>
        <v/>
      </c>
      <c r="AU66" s="21">
        <f>IF(AT66="",0,VLOOKUP(AT66,Pointage[#All],2,FALSE)*AU$51)</f>
        <v>0</v>
      </c>
      <c r="AV66" s="9"/>
      <c r="AW66" s="39" t="str">
        <f t="shared" si="159"/>
        <v/>
      </c>
      <c r="AX66" s="39">
        <f>IF(AW66="",0,VLOOKUP(AW66,Pointage[#All],2,FALSE)*AX$51)</f>
        <v>0</v>
      </c>
      <c r="AY66" s="40"/>
      <c r="AZ66" s="39" t="str">
        <f t="shared" si="160"/>
        <v/>
      </c>
      <c r="BA66" s="39">
        <f>IF(AZ66="",0,VLOOKUP(AZ66,Pointage[#All],2,FALSE)*BA$51)</f>
        <v>0</v>
      </c>
      <c r="BB66" s="40"/>
      <c r="BC66" s="39" t="str">
        <f t="shared" si="161"/>
        <v/>
      </c>
      <c r="BD66" s="39">
        <f>IF(BC66="",0,VLOOKUP(BC66,Pointage[#All],2,FALSE)*BD$51)</f>
        <v>0</v>
      </c>
      <c r="BE66" s="41">
        <f t="shared" si="162"/>
        <v>0</v>
      </c>
      <c r="BF66" s="7"/>
      <c r="BG66" s="21" t="str">
        <f t="shared" si="163"/>
        <v/>
      </c>
      <c r="BH66" s="21">
        <f>IF(BG66="",0,VLOOKUP(BG66,Pointage[#All],2,FALSE)*BH$51)</f>
        <v>0</v>
      </c>
      <c r="BI66" s="9"/>
      <c r="BJ66" s="39" t="str">
        <f t="shared" si="164"/>
        <v/>
      </c>
      <c r="BK66" s="39">
        <f>IF(BJ66="",0,VLOOKUP(BJ66,Pointage[#All],2,FALSE)*BK$51)</f>
        <v>0</v>
      </c>
      <c r="BL66" s="40"/>
      <c r="BM66" s="39" t="str">
        <f t="shared" si="165"/>
        <v/>
      </c>
      <c r="BN66" s="39">
        <f>IF(BM66="",0,VLOOKUP(BM66,Pointage[#All],2,FALSE)*BN$51)</f>
        <v>0</v>
      </c>
      <c r="BO66" s="40"/>
      <c r="BP66" s="39" t="str">
        <f t="shared" si="166"/>
        <v/>
      </c>
      <c r="BQ66" s="39">
        <f>IF(BP66="",0,VLOOKUP(BP66,Pointage[#All],2,FALSE)*BQ$51)</f>
        <v>0</v>
      </c>
      <c r="BR66" s="41">
        <f t="shared" si="167"/>
        <v>0</v>
      </c>
      <c r="BS66" s="7"/>
      <c r="BT66" s="21" t="str">
        <f t="shared" si="168"/>
        <v/>
      </c>
      <c r="BU66" s="21">
        <f>IF(BT66="",0,VLOOKUP(BT66,Pointage[#All],2,FALSE)*BU$51)</f>
        <v>0</v>
      </c>
      <c r="BV66" s="9"/>
      <c r="BW66" s="21" t="str">
        <f t="shared" si="169"/>
        <v/>
      </c>
      <c r="BX66" s="21">
        <f>IF(BW66="",0,VLOOKUP(BW66,Pointage[#All],2,FALSE)*BX$51)</f>
        <v>0</v>
      </c>
      <c r="BY66" s="9"/>
      <c r="BZ66" s="21" t="str">
        <f t="shared" si="170"/>
        <v/>
      </c>
      <c r="CA66" s="21">
        <f>IF(BZ66="",0,VLOOKUP(BZ66,Pointage[#All],2,FALSE)*CA$51)</f>
        <v>0</v>
      </c>
      <c r="CB66" s="9"/>
      <c r="CC66" s="21" t="str">
        <f t="shared" si="171"/>
        <v/>
      </c>
      <c r="CD66" s="21">
        <f>IF(CC66="",0,VLOOKUP(CC66,Pointage[#All],2,FALSE)*CD$51)</f>
        <v>0</v>
      </c>
      <c r="CE66" s="22">
        <f t="shared" si="172"/>
        <v>0</v>
      </c>
      <c r="CF66" s="24">
        <f t="shared" si="173"/>
        <v>0</v>
      </c>
    </row>
    <row r="67" spans="1:84" ht="15" customHeight="1" x14ac:dyDescent="0.25">
      <c r="A67" s="7"/>
      <c r="B67" s="26"/>
      <c r="C67" s="48"/>
      <c r="D67" s="48"/>
      <c r="E67" s="20">
        <f t="shared" si="141"/>
        <v>0</v>
      </c>
      <c r="F67" s="21" t="str">
        <f t="shared" si="175"/>
        <v/>
      </c>
      <c r="G67" s="21" t="str">
        <f t="shared" si="142"/>
        <v/>
      </c>
      <c r="H67" s="21" t="str">
        <f t="shared" si="143"/>
        <v/>
      </c>
      <c r="I67" s="7"/>
      <c r="J67" s="21" t="str">
        <f t="shared" si="144"/>
        <v/>
      </c>
      <c r="K67" s="21">
        <f>IF(J67="",0,VLOOKUP(J67,Pointage[#All],2,FALSE)*K$51)</f>
        <v>0</v>
      </c>
      <c r="L67" s="9"/>
      <c r="M67" s="21" t="str">
        <f t="shared" si="145"/>
        <v/>
      </c>
      <c r="N67" s="21">
        <f>IF(M67="",0,VLOOKUP(M67,Pointage[#All],2,FALSE)*N$51)</f>
        <v>0</v>
      </c>
      <c r="O67" s="9"/>
      <c r="P67" s="21" t="str">
        <f t="shared" si="146"/>
        <v/>
      </c>
      <c r="Q67" s="21">
        <f>IF(P67="",0,VLOOKUP(P67,Pointage[#All],2,FALSE)*Q$51)</f>
        <v>0</v>
      </c>
      <c r="R67" s="9"/>
      <c r="S67" s="21" t="str">
        <f t="shared" si="147"/>
        <v/>
      </c>
      <c r="T67" s="21">
        <f>IF(S67="",0,VLOOKUP(S67,Pointage[#All],2,FALSE)*T$51)</f>
        <v>0</v>
      </c>
      <c r="U67" s="22">
        <f t="shared" si="148"/>
        <v>0</v>
      </c>
      <c r="V67" s="7"/>
      <c r="W67" s="21" t="str">
        <f t="shared" si="149"/>
        <v/>
      </c>
      <c r="X67" s="21">
        <f>IF(W67="",0,VLOOKUP(W67,Pointage[#All],2,FALSE)*X$51)</f>
        <v>0</v>
      </c>
      <c r="Y67" s="9"/>
      <c r="Z67" s="21" t="str">
        <f t="shared" si="150"/>
        <v/>
      </c>
      <c r="AA67" s="21">
        <f>IF(Z67="",0,VLOOKUP(Z67,Pointage[#All],2,FALSE)*AA$51)</f>
        <v>0</v>
      </c>
      <c r="AB67" s="9"/>
      <c r="AC67" s="21" t="str">
        <f t="shared" si="151"/>
        <v/>
      </c>
      <c r="AD67" s="21">
        <f>IF(AC67="",0,VLOOKUP(AC67,Pointage[#All],2,FALSE)*AD$51)</f>
        <v>0</v>
      </c>
      <c r="AE67" s="9"/>
      <c r="AF67" s="21" t="str">
        <f t="shared" si="152"/>
        <v/>
      </c>
      <c r="AG67" s="21">
        <f>IF(AF67="",0,VLOOKUP(AF67,Pointage[#All],2,FALSE)*AG$51)</f>
        <v>0</v>
      </c>
      <c r="AH67" s="22">
        <f t="shared" si="153"/>
        <v>0</v>
      </c>
      <c r="AI67" s="7"/>
      <c r="AJ67" s="21" t="str">
        <f t="shared" si="154"/>
        <v/>
      </c>
      <c r="AK67" s="21">
        <f>IF(AJ67="",0,VLOOKUP(AJ67,Pointage[#All],2,FALSE)*AK$51)</f>
        <v>0</v>
      </c>
      <c r="AL67" s="9"/>
      <c r="AM67" s="21" t="str">
        <f t="shared" si="155"/>
        <v/>
      </c>
      <c r="AN67" s="21">
        <f>IF(AM67="",0,VLOOKUP(AM67,Pointage[#All],2,FALSE)*AN$51)</f>
        <v>0</v>
      </c>
      <c r="AO67" s="9"/>
      <c r="AP67" s="21" t="str">
        <f t="shared" si="156"/>
        <v/>
      </c>
      <c r="AQ67" s="21">
        <f>IF(AP67="",0,VLOOKUP(AP67,Pointage[#All],2,FALSE)*AQ$51)</f>
        <v>0</v>
      </c>
      <c r="AR67" s="22">
        <f t="shared" si="157"/>
        <v>0</v>
      </c>
      <c r="AS67" s="7"/>
      <c r="AT67" s="21" t="str">
        <f t="shared" si="158"/>
        <v/>
      </c>
      <c r="AU67" s="21">
        <f>IF(AT67="",0,VLOOKUP(AT67,Pointage[#All],2,FALSE)*AU$51)</f>
        <v>0</v>
      </c>
      <c r="AV67" s="9"/>
      <c r="AW67" s="39" t="str">
        <f t="shared" si="159"/>
        <v/>
      </c>
      <c r="AX67" s="39">
        <f>IF(AW67="",0,VLOOKUP(AW67,Pointage[#All],2,FALSE)*AX$51)</f>
        <v>0</v>
      </c>
      <c r="AY67" s="40"/>
      <c r="AZ67" s="39" t="str">
        <f t="shared" si="160"/>
        <v/>
      </c>
      <c r="BA67" s="39">
        <f>IF(AZ67="",0,VLOOKUP(AZ67,Pointage[#All],2,FALSE)*BA$51)</f>
        <v>0</v>
      </c>
      <c r="BB67" s="40"/>
      <c r="BC67" s="39" t="str">
        <f t="shared" si="161"/>
        <v/>
      </c>
      <c r="BD67" s="39">
        <f>IF(BC67="",0,VLOOKUP(BC67,Pointage[#All],2,FALSE)*BD$51)</f>
        <v>0</v>
      </c>
      <c r="BE67" s="41">
        <f t="shared" si="162"/>
        <v>0</v>
      </c>
      <c r="BF67" s="7"/>
      <c r="BG67" s="21" t="str">
        <f t="shared" si="163"/>
        <v/>
      </c>
      <c r="BH67" s="21">
        <f>IF(BG67="",0,VLOOKUP(BG67,Pointage[#All],2,FALSE)*BH$51)</f>
        <v>0</v>
      </c>
      <c r="BI67" s="9"/>
      <c r="BJ67" s="39" t="str">
        <f t="shared" si="164"/>
        <v/>
      </c>
      <c r="BK67" s="39">
        <f>IF(BJ67="",0,VLOOKUP(BJ67,Pointage[#All],2,FALSE)*BK$51)</f>
        <v>0</v>
      </c>
      <c r="BL67" s="40"/>
      <c r="BM67" s="39" t="str">
        <f t="shared" si="165"/>
        <v/>
      </c>
      <c r="BN67" s="39">
        <f>IF(BM67="",0,VLOOKUP(BM67,Pointage[#All],2,FALSE)*BN$51)</f>
        <v>0</v>
      </c>
      <c r="BO67" s="40"/>
      <c r="BP67" s="39" t="str">
        <f t="shared" si="166"/>
        <v/>
      </c>
      <c r="BQ67" s="39">
        <f>IF(BP67="",0,VLOOKUP(BP67,Pointage[#All],2,FALSE)*BQ$51)</f>
        <v>0</v>
      </c>
      <c r="BR67" s="41">
        <f t="shared" si="167"/>
        <v>0</v>
      </c>
      <c r="BS67" s="7"/>
      <c r="BT67" s="21" t="str">
        <f t="shared" si="168"/>
        <v/>
      </c>
      <c r="BU67" s="21">
        <f>IF(BT67="",0,VLOOKUP(BT67,Pointage[#All],2,FALSE)*BU$51)</f>
        <v>0</v>
      </c>
      <c r="BV67" s="9"/>
      <c r="BW67" s="21" t="str">
        <f t="shared" si="169"/>
        <v/>
      </c>
      <c r="BX67" s="21">
        <f>IF(BW67="",0,VLOOKUP(BW67,Pointage[#All],2,FALSE)*BX$51)</f>
        <v>0</v>
      </c>
      <c r="BY67" s="9"/>
      <c r="BZ67" s="21" t="str">
        <f t="shared" si="170"/>
        <v/>
      </c>
      <c r="CA67" s="21">
        <f>IF(BZ67="",0,VLOOKUP(BZ67,Pointage[#All],2,FALSE)*CA$51)</f>
        <v>0</v>
      </c>
      <c r="CB67" s="9"/>
      <c r="CC67" s="21" t="str">
        <f t="shared" si="171"/>
        <v/>
      </c>
      <c r="CD67" s="21">
        <f>IF(CC67="",0,VLOOKUP(CC67,Pointage[#All],2,FALSE)*CD$51)</f>
        <v>0</v>
      </c>
      <c r="CE67" s="22">
        <f t="shared" si="172"/>
        <v>0</v>
      </c>
      <c r="CF67" s="24">
        <f t="shared" si="173"/>
        <v>0</v>
      </c>
    </row>
    <row r="68" spans="1:84" ht="15" customHeight="1" x14ac:dyDescent="0.25">
      <c r="A68" s="7"/>
      <c r="B68" s="26"/>
      <c r="C68" s="48"/>
      <c r="D68" s="48"/>
      <c r="E68" s="20">
        <f t="shared" si="141"/>
        <v>0</v>
      </c>
      <c r="F68" s="21" t="str">
        <f t="shared" si="175"/>
        <v/>
      </c>
      <c r="G68" s="21" t="str">
        <f t="shared" si="142"/>
        <v/>
      </c>
      <c r="H68" s="21" t="str">
        <f t="shared" si="143"/>
        <v/>
      </c>
      <c r="I68" s="7"/>
      <c r="J68" s="21" t="str">
        <f t="shared" si="144"/>
        <v/>
      </c>
      <c r="K68" s="21">
        <f>IF(J68="",0,VLOOKUP(J68,Pointage[#All],2,FALSE)*K$51)</f>
        <v>0</v>
      </c>
      <c r="L68" s="9"/>
      <c r="M68" s="21" t="str">
        <f t="shared" si="145"/>
        <v/>
      </c>
      <c r="N68" s="21">
        <f>IF(M68="",0,VLOOKUP(M68,Pointage[#All],2,FALSE)*N$51)</f>
        <v>0</v>
      </c>
      <c r="O68" s="9"/>
      <c r="P68" s="21" t="str">
        <f t="shared" si="146"/>
        <v/>
      </c>
      <c r="Q68" s="21">
        <f>IF(P68="",0,VLOOKUP(P68,Pointage[#All],2,FALSE)*Q$51)</f>
        <v>0</v>
      </c>
      <c r="R68" s="9"/>
      <c r="S68" s="21" t="str">
        <f t="shared" si="147"/>
        <v/>
      </c>
      <c r="T68" s="21">
        <f>IF(S68="",0,VLOOKUP(S68,Pointage[#All],2,FALSE)*T$51)</f>
        <v>0</v>
      </c>
      <c r="U68" s="22">
        <f t="shared" si="148"/>
        <v>0</v>
      </c>
      <c r="V68" s="7"/>
      <c r="W68" s="21" t="str">
        <f t="shared" si="149"/>
        <v/>
      </c>
      <c r="X68" s="21">
        <f>IF(W68="",0,VLOOKUP(W68,Pointage[#All],2,FALSE)*X$51)</f>
        <v>0</v>
      </c>
      <c r="Y68" s="9"/>
      <c r="Z68" s="21" t="str">
        <f t="shared" si="150"/>
        <v/>
      </c>
      <c r="AA68" s="21">
        <f>IF(Z68="",0,VLOOKUP(Z68,Pointage[#All],2,FALSE)*AA$51)</f>
        <v>0</v>
      </c>
      <c r="AB68" s="9"/>
      <c r="AC68" s="21" t="str">
        <f t="shared" si="151"/>
        <v/>
      </c>
      <c r="AD68" s="21">
        <f>IF(AC68="",0,VLOOKUP(AC68,Pointage[#All],2,FALSE)*AD$51)</f>
        <v>0</v>
      </c>
      <c r="AE68" s="9"/>
      <c r="AF68" s="21" t="str">
        <f t="shared" si="152"/>
        <v/>
      </c>
      <c r="AG68" s="21">
        <f>IF(AF68="",0,VLOOKUP(AF68,Pointage[#All],2,FALSE)*AG$51)</f>
        <v>0</v>
      </c>
      <c r="AH68" s="22">
        <f t="shared" si="153"/>
        <v>0</v>
      </c>
      <c r="AI68" s="7"/>
      <c r="AJ68" s="21" t="str">
        <f t="shared" si="154"/>
        <v/>
      </c>
      <c r="AK68" s="21">
        <f>IF(AJ68="",0,VLOOKUP(AJ68,Pointage[#All],2,FALSE)*AK$51)</f>
        <v>0</v>
      </c>
      <c r="AL68" s="9"/>
      <c r="AM68" s="21" t="str">
        <f t="shared" si="155"/>
        <v/>
      </c>
      <c r="AN68" s="21">
        <f>IF(AM68="",0,VLOOKUP(AM68,Pointage[#All],2,FALSE)*AN$51)</f>
        <v>0</v>
      </c>
      <c r="AO68" s="9"/>
      <c r="AP68" s="21" t="str">
        <f t="shared" si="156"/>
        <v/>
      </c>
      <c r="AQ68" s="21">
        <f>IF(AP68="",0,VLOOKUP(AP68,Pointage[#All],2,FALSE)*AQ$51)</f>
        <v>0</v>
      </c>
      <c r="AR68" s="22">
        <f t="shared" si="157"/>
        <v>0</v>
      </c>
      <c r="AS68" s="7"/>
      <c r="AT68" s="21" t="str">
        <f t="shared" ref="AT68:AT82" si="176">IF(AS68=0,"",RANK(AS68,AS$53:AS$82,0))</f>
        <v/>
      </c>
      <c r="AU68" s="21">
        <f>IF(AT68="",0,VLOOKUP(AT68,Pointage[#All],2,FALSE)*AU$51)</f>
        <v>0</v>
      </c>
      <c r="AV68" s="9"/>
      <c r="AW68" s="39" t="str">
        <f t="shared" ref="AW68:AW82" si="177">IF(AV68=0,"",RANK(AV68,AV$53:AV$82,0))</f>
        <v/>
      </c>
      <c r="AX68" s="39">
        <f>IF(AW68="",0,VLOOKUP(AW68,Pointage[#All],2,FALSE)*AX$51)</f>
        <v>0</v>
      </c>
      <c r="AY68" s="40"/>
      <c r="AZ68" s="39" t="str">
        <f t="shared" ref="AZ68:AZ82" si="178">IF(AY68=0,"",RANK(AY68,AY$53:AY$82,0))</f>
        <v/>
      </c>
      <c r="BA68" s="39">
        <f>IF(AZ68="",0,VLOOKUP(AZ68,Pointage[#All],2,FALSE)*BA$51)</f>
        <v>0</v>
      </c>
      <c r="BB68" s="40"/>
      <c r="BC68" s="39" t="str">
        <f t="shared" ref="BC68:BC82" si="179">IF(BB68=0,"",RANK(BB68,BB$4:BB$96,0))</f>
        <v/>
      </c>
      <c r="BD68" s="39">
        <f>IF(BC68="",0,VLOOKUP(BC68,Pointage[#All],2,FALSE)*BD$51)</f>
        <v>0</v>
      </c>
      <c r="BE68" s="41">
        <f t="shared" ref="BE68:BE82" si="180">IF(AX68="","",AX68+BA68+BD68)</f>
        <v>0</v>
      </c>
      <c r="BF68" s="7"/>
      <c r="BG68" s="21" t="str">
        <f t="shared" si="163"/>
        <v/>
      </c>
      <c r="BH68" s="21">
        <f>IF(BG68="",0,VLOOKUP(BG68,Pointage[#All],2,FALSE)*BH$51)</f>
        <v>0</v>
      </c>
      <c r="BI68" s="9"/>
      <c r="BJ68" s="39" t="str">
        <f t="shared" si="164"/>
        <v/>
      </c>
      <c r="BK68" s="39">
        <f>IF(BJ68="",0,VLOOKUP(BJ68,Pointage[#All],2,FALSE)*BK$51)</f>
        <v>0</v>
      </c>
      <c r="BL68" s="40"/>
      <c r="BM68" s="39" t="str">
        <f t="shared" si="165"/>
        <v/>
      </c>
      <c r="BN68" s="39">
        <f>IF(BM68="",0,VLOOKUP(BM68,Pointage[#All],2,FALSE)*BN$51)</f>
        <v>0</v>
      </c>
      <c r="BO68" s="40"/>
      <c r="BP68" s="39" t="str">
        <f t="shared" si="166"/>
        <v/>
      </c>
      <c r="BQ68" s="39">
        <f>IF(BP68="",0,VLOOKUP(BP68,Pointage[#All],2,FALSE)*BQ$51)</f>
        <v>0</v>
      </c>
      <c r="BR68" s="41">
        <f t="shared" si="167"/>
        <v>0</v>
      </c>
      <c r="BS68" s="7"/>
      <c r="BT68" s="21" t="str">
        <f t="shared" si="168"/>
        <v/>
      </c>
      <c r="BU68" s="21">
        <f>IF(BT68="",0,VLOOKUP(BT68,Pointage[#All],2,FALSE)*BU$51)</f>
        <v>0</v>
      </c>
      <c r="BV68" s="9"/>
      <c r="BW68" s="21" t="str">
        <f t="shared" si="169"/>
        <v/>
      </c>
      <c r="BX68" s="21">
        <f>IF(BW68="",0,VLOOKUP(BW68,Pointage[#All],2,FALSE)*BX$51)</f>
        <v>0</v>
      </c>
      <c r="BY68" s="9"/>
      <c r="BZ68" s="21" t="str">
        <f t="shared" si="170"/>
        <v/>
      </c>
      <c r="CA68" s="21">
        <f>IF(BZ68="",0,VLOOKUP(BZ68,Pointage[#All],2,FALSE)*CA$51)</f>
        <v>0</v>
      </c>
      <c r="CB68" s="9"/>
      <c r="CC68" s="21" t="str">
        <f t="shared" si="171"/>
        <v/>
      </c>
      <c r="CD68" s="21">
        <f>IF(CC68="",0,VLOOKUP(CC68,Pointage[#All],2,FALSE)*CD$51)</f>
        <v>0</v>
      </c>
      <c r="CE68" s="22">
        <f t="shared" si="172"/>
        <v>0</v>
      </c>
      <c r="CF68" s="24">
        <f t="shared" si="173"/>
        <v>0</v>
      </c>
    </row>
    <row r="69" spans="1:84" ht="15" customHeight="1" x14ac:dyDescent="0.25">
      <c r="A69" s="7"/>
      <c r="B69" s="26"/>
      <c r="C69" s="48"/>
      <c r="D69" s="48"/>
      <c r="E69" s="20">
        <f t="shared" si="141"/>
        <v>0</v>
      </c>
      <c r="F69" s="21" t="str">
        <f t="shared" si="175"/>
        <v/>
      </c>
      <c r="G69" s="21" t="str">
        <f t="shared" si="142"/>
        <v/>
      </c>
      <c r="H69" s="21" t="str">
        <f t="shared" si="143"/>
        <v/>
      </c>
      <c r="I69" s="7"/>
      <c r="J69" s="21" t="str">
        <f t="shared" si="144"/>
        <v/>
      </c>
      <c r="K69" s="21">
        <f>IF(J69="",0,VLOOKUP(J69,Pointage[#All],2,FALSE)*K$51)</f>
        <v>0</v>
      </c>
      <c r="L69" s="9"/>
      <c r="M69" s="21" t="str">
        <f t="shared" si="145"/>
        <v/>
      </c>
      <c r="N69" s="21">
        <f>IF(M69="",0,VLOOKUP(M69,Pointage[#All],2,FALSE)*N$51)</f>
        <v>0</v>
      </c>
      <c r="O69" s="9"/>
      <c r="P69" s="21" t="str">
        <f t="shared" si="146"/>
        <v/>
      </c>
      <c r="Q69" s="21">
        <f>IF(P69="",0,VLOOKUP(P69,Pointage[#All],2,FALSE)*Q$51)</f>
        <v>0</v>
      </c>
      <c r="R69" s="9"/>
      <c r="S69" s="21" t="str">
        <f t="shared" si="147"/>
        <v/>
      </c>
      <c r="T69" s="21">
        <f>IF(S69="",0,VLOOKUP(S69,Pointage[#All],2,FALSE)*T$51)</f>
        <v>0</v>
      </c>
      <c r="U69" s="22">
        <f t="shared" si="148"/>
        <v>0</v>
      </c>
      <c r="V69" s="7"/>
      <c r="W69" s="21" t="str">
        <f t="shared" si="149"/>
        <v/>
      </c>
      <c r="X69" s="21">
        <f>IF(W69="",0,VLOOKUP(W69,Pointage[#All],2,FALSE)*X$51)</f>
        <v>0</v>
      </c>
      <c r="Y69" s="9"/>
      <c r="Z69" s="21" t="str">
        <f t="shared" si="150"/>
        <v/>
      </c>
      <c r="AA69" s="21">
        <f>IF(Z69="",0,VLOOKUP(Z69,Pointage[#All],2,FALSE)*AA$51)</f>
        <v>0</v>
      </c>
      <c r="AB69" s="9"/>
      <c r="AC69" s="21" t="str">
        <f t="shared" si="151"/>
        <v/>
      </c>
      <c r="AD69" s="21">
        <f>IF(AC69="",0,VLOOKUP(AC69,Pointage[#All],2,FALSE)*AD$51)</f>
        <v>0</v>
      </c>
      <c r="AE69" s="9"/>
      <c r="AF69" s="21" t="str">
        <f t="shared" si="152"/>
        <v/>
      </c>
      <c r="AG69" s="21">
        <f>IF(AF69="",0,VLOOKUP(AF69,Pointage[#All],2,FALSE)*AG$51)</f>
        <v>0</v>
      </c>
      <c r="AH69" s="22">
        <f t="shared" si="153"/>
        <v>0</v>
      </c>
      <c r="AI69" s="7"/>
      <c r="AJ69" s="21" t="str">
        <f t="shared" si="154"/>
        <v/>
      </c>
      <c r="AK69" s="21">
        <f>IF(AJ69="",0,VLOOKUP(AJ69,Pointage[#All],2,FALSE)*AK$51)</f>
        <v>0</v>
      </c>
      <c r="AL69" s="9"/>
      <c r="AM69" s="21" t="str">
        <f t="shared" si="155"/>
        <v/>
      </c>
      <c r="AN69" s="21">
        <f>IF(AM69="",0,VLOOKUP(AM69,Pointage[#All],2,FALSE)*AN$51)</f>
        <v>0</v>
      </c>
      <c r="AO69" s="9"/>
      <c r="AP69" s="21" t="str">
        <f t="shared" si="156"/>
        <v/>
      </c>
      <c r="AQ69" s="21">
        <f>IF(AP69="",0,VLOOKUP(AP69,Pointage[#All],2,FALSE)*AQ$51)</f>
        <v>0</v>
      </c>
      <c r="AR69" s="22">
        <f t="shared" si="157"/>
        <v>0</v>
      </c>
      <c r="AS69" s="7"/>
      <c r="AT69" s="21" t="str">
        <f t="shared" si="176"/>
        <v/>
      </c>
      <c r="AU69" s="21">
        <f>IF(AT69="",0,VLOOKUP(AT69,Pointage[#All],2,FALSE)*AU$51)</f>
        <v>0</v>
      </c>
      <c r="AV69" s="9"/>
      <c r="AW69" s="39" t="str">
        <f t="shared" si="177"/>
        <v/>
      </c>
      <c r="AX69" s="39">
        <f>IF(AW69="",0,VLOOKUP(AW69,Pointage[#All],2,FALSE)*AX$51)</f>
        <v>0</v>
      </c>
      <c r="AY69" s="40"/>
      <c r="AZ69" s="39" t="str">
        <f t="shared" si="178"/>
        <v/>
      </c>
      <c r="BA69" s="39">
        <f>IF(AZ69="",0,VLOOKUP(AZ69,Pointage[#All],2,FALSE)*BA$51)</f>
        <v>0</v>
      </c>
      <c r="BB69" s="40"/>
      <c r="BC69" s="39" t="str">
        <f t="shared" si="179"/>
        <v/>
      </c>
      <c r="BD69" s="39">
        <f>IF(BC69="",0,VLOOKUP(BC69,Pointage[#All],2,FALSE)*BD$51)</f>
        <v>0</v>
      </c>
      <c r="BE69" s="41">
        <f t="shared" si="180"/>
        <v>0</v>
      </c>
      <c r="BF69" s="7"/>
      <c r="BG69" s="21" t="str">
        <f t="shared" si="163"/>
        <v/>
      </c>
      <c r="BH69" s="21">
        <f>IF(BG69="",0,VLOOKUP(BG69,Pointage[#All],2,FALSE)*BH$51)</f>
        <v>0</v>
      </c>
      <c r="BI69" s="9"/>
      <c r="BJ69" s="39" t="str">
        <f t="shared" si="164"/>
        <v/>
      </c>
      <c r="BK69" s="39">
        <f>IF(BJ69="",0,VLOOKUP(BJ69,Pointage[#All],2,FALSE)*BK$51)</f>
        <v>0</v>
      </c>
      <c r="BL69" s="40"/>
      <c r="BM69" s="39" t="str">
        <f t="shared" si="165"/>
        <v/>
      </c>
      <c r="BN69" s="39">
        <f>IF(BM69="",0,VLOOKUP(BM69,Pointage[#All],2,FALSE)*BN$51)</f>
        <v>0</v>
      </c>
      <c r="BO69" s="40"/>
      <c r="BP69" s="39" t="str">
        <f t="shared" si="166"/>
        <v/>
      </c>
      <c r="BQ69" s="39">
        <f>IF(BP69="",0,VLOOKUP(BP69,Pointage[#All],2,FALSE)*BQ$51)</f>
        <v>0</v>
      </c>
      <c r="BR69" s="41">
        <f t="shared" si="167"/>
        <v>0</v>
      </c>
      <c r="BS69" s="7"/>
      <c r="BT69" s="21" t="str">
        <f t="shared" si="168"/>
        <v/>
      </c>
      <c r="BU69" s="21">
        <f>IF(BT69="",0,VLOOKUP(BT69,Pointage[#All],2,FALSE)*BU$51)</f>
        <v>0</v>
      </c>
      <c r="BV69" s="9"/>
      <c r="BW69" s="21" t="str">
        <f t="shared" si="169"/>
        <v/>
      </c>
      <c r="BX69" s="21">
        <f>IF(BW69="",0,VLOOKUP(BW69,Pointage[#All],2,FALSE)*BX$51)</f>
        <v>0</v>
      </c>
      <c r="BY69" s="9"/>
      <c r="BZ69" s="21" t="str">
        <f t="shared" si="170"/>
        <v/>
      </c>
      <c r="CA69" s="21">
        <f>IF(BZ69="",0,VLOOKUP(BZ69,Pointage[#All],2,FALSE)*CA$51)</f>
        <v>0</v>
      </c>
      <c r="CB69" s="9"/>
      <c r="CC69" s="21" t="str">
        <f t="shared" si="171"/>
        <v/>
      </c>
      <c r="CD69" s="21">
        <f>IF(CC69="",0,VLOOKUP(CC69,Pointage[#All],2,FALSE)*CD$51)</f>
        <v>0</v>
      </c>
      <c r="CE69" s="22">
        <f t="shared" si="172"/>
        <v>0</v>
      </c>
      <c r="CF69" s="24">
        <f t="shared" si="173"/>
        <v>0</v>
      </c>
    </row>
    <row r="70" spans="1:84" ht="15" customHeight="1" x14ac:dyDescent="0.25">
      <c r="A70" s="7"/>
      <c r="B70" s="26"/>
      <c r="C70" s="48"/>
      <c r="D70" s="48"/>
      <c r="E70" s="20">
        <f t="shared" si="141"/>
        <v>0</v>
      </c>
      <c r="F70" s="21" t="str">
        <f t="shared" si="175"/>
        <v/>
      </c>
      <c r="G70" s="21" t="str">
        <f t="shared" si="142"/>
        <v/>
      </c>
      <c r="H70" s="21" t="str">
        <f t="shared" si="143"/>
        <v/>
      </c>
      <c r="I70" s="7"/>
      <c r="J70" s="21" t="str">
        <f t="shared" si="144"/>
        <v/>
      </c>
      <c r="K70" s="21">
        <f>IF(J70="",0,VLOOKUP(J70,Pointage[#All],2,FALSE)*K$51)</f>
        <v>0</v>
      </c>
      <c r="L70" s="9"/>
      <c r="M70" s="21" t="str">
        <f t="shared" si="145"/>
        <v/>
      </c>
      <c r="N70" s="21">
        <f>IF(M70="",0,VLOOKUP(M70,Pointage[#All],2,FALSE)*N$51)</f>
        <v>0</v>
      </c>
      <c r="O70" s="9"/>
      <c r="P70" s="21" t="str">
        <f t="shared" si="146"/>
        <v/>
      </c>
      <c r="Q70" s="21">
        <f>IF(P70="",0,VLOOKUP(P70,Pointage[#All],2,FALSE)*Q$51)</f>
        <v>0</v>
      </c>
      <c r="R70" s="9"/>
      <c r="S70" s="21" t="str">
        <f t="shared" si="147"/>
        <v/>
      </c>
      <c r="T70" s="21">
        <f>IF(S70="",0,VLOOKUP(S70,Pointage[#All],2,FALSE)*T$51)</f>
        <v>0</v>
      </c>
      <c r="U70" s="22">
        <f t="shared" si="148"/>
        <v>0</v>
      </c>
      <c r="V70" s="7"/>
      <c r="W70" s="21" t="str">
        <f t="shared" si="149"/>
        <v/>
      </c>
      <c r="X70" s="21">
        <f>IF(W70="",0,VLOOKUP(W70,Pointage[#All],2,FALSE)*X$51)</f>
        <v>0</v>
      </c>
      <c r="Y70" s="9"/>
      <c r="Z70" s="21" t="str">
        <f t="shared" si="150"/>
        <v/>
      </c>
      <c r="AA70" s="21">
        <f>IF(Z70="",0,VLOOKUP(Z70,Pointage[#All],2,FALSE)*AA$51)</f>
        <v>0</v>
      </c>
      <c r="AB70" s="9"/>
      <c r="AC70" s="21" t="str">
        <f t="shared" si="151"/>
        <v/>
      </c>
      <c r="AD70" s="21">
        <f>IF(AC70="",0,VLOOKUP(AC70,Pointage[#All],2,FALSE)*AD$51)</f>
        <v>0</v>
      </c>
      <c r="AE70" s="9"/>
      <c r="AF70" s="21" t="str">
        <f t="shared" si="152"/>
        <v/>
      </c>
      <c r="AG70" s="21">
        <f>IF(AF70="",0,VLOOKUP(AF70,Pointage[#All],2,FALSE)*AG$51)</f>
        <v>0</v>
      </c>
      <c r="AH70" s="22">
        <f t="shared" si="153"/>
        <v>0</v>
      </c>
      <c r="AI70" s="7"/>
      <c r="AJ70" s="21" t="str">
        <f t="shared" si="154"/>
        <v/>
      </c>
      <c r="AK70" s="21">
        <f>IF(AJ70="",0,VLOOKUP(AJ70,Pointage[#All],2,FALSE)*AK$51)</f>
        <v>0</v>
      </c>
      <c r="AL70" s="9"/>
      <c r="AM70" s="21" t="str">
        <f t="shared" si="155"/>
        <v/>
      </c>
      <c r="AN70" s="21">
        <f>IF(AM70="",0,VLOOKUP(AM70,Pointage[#All],2,FALSE)*AN$51)</f>
        <v>0</v>
      </c>
      <c r="AO70" s="9"/>
      <c r="AP70" s="21" t="str">
        <f t="shared" si="156"/>
        <v/>
      </c>
      <c r="AQ70" s="21">
        <f>IF(AP70="",0,VLOOKUP(AP70,Pointage[#All],2,FALSE)*AQ$51)</f>
        <v>0</v>
      </c>
      <c r="AR70" s="22">
        <f t="shared" si="157"/>
        <v>0</v>
      </c>
      <c r="AS70" s="7"/>
      <c r="AT70" s="21" t="str">
        <f t="shared" si="176"/>
        <v/>
      </c>
      <c r="AU70" s="21">
        <f>IF(AT70="",0,VLOOKUP(AT70,Pointage[#All],2,FALSE)*AU$51)</f>
        <v>0</v>
      </c>
      <c r="AV70" s="9"/>
      <c r="AW70" s="39" t="str">
        <f t="shared" si="177"/>
        <v/>
      </c>
      <c r="AX70" s="39">
        <f>IF(AW70="",0,VLOOKUP(AW70,Pointage[#All],2,FALSE)*AX$51)</f>
        <v>0</v>
      </c>
      <c r="AY70" s="40"/>
      <c r="AZ70" s="39" t="str">
        <f t="shared" si="178"/>
        <v/>
      </c>
      <c r="BA70" s="39">
        <f>IF(AZ70="",0,VLOOKUP(AZ70,Pointage[#All],2,FALSE)*BA$51)</f>
        <v>0</v>
      </c>
      <c r="BB70" s="40"/>
      <c r="BC70" s="39" t="str">
        <f t="shared" si="179"/>
        <v/>
      </c>
      <c r="BD70" s="39">
        <f>IF(BC70="",0,VLOOKUP(BC70,Pointage[#All],2,FALSE)*BD$51)</f>
        <v>0</v>
      </c>
      <c r="BE70" s="41">
        <f t="shared" si="180"/>
        <v>0</v>
      </c>
      <c r="BF70" s="7"/>
      <c r="BG70" s="21" t="str">
        <f t="shared" si="163"/>
        <v/>
      </c>
      <c r="BH70" s="21">
        <f>IF(BG70="",0,VLOOKUP(BG70,Pointage[#All],2,FALSE)*BH$51)</f>
        <v>0</v>
      </c>
      <c r="BI70" s="9"/>
      <c r="BJ70" s="39" t="str">
        <f t="shared" si="164"/>
        <v/>
      </c>
      <c r="BK70" s="39">
        <f>IF(BJ70="",0,VLOOKUP(BJ70,Pointage[#All],2,FALSE)*BK$51)</f>
        <v>0</v>
      </c>
      <c r="BL70" s="40"/>
      <c r="BM70" s="39" t="str">
        <f t="shared" si="165"/>
        <v/>
      </c>
      <c r="BN70" s="39">
        <f>IF(BM70="",0,VLOOKUP(BM70,Pointage[#All],2,FALSE)*BN$51)</f>
        <v>0</v>
      </c>
      <c r="BO70" s="40"/>
      <c r="BP70" s="39" t="str">
        <f t="shared" si="166"/>
        <v/>
      </c>
      <c r="BQ70" s="39">
        <f>IF(BP70="",0,VLOOKUP(BP70,Pointage[#All],2,FALSE)*BQ$51)</f>
        <v>0</v>
      </c>
      <c r="BR70" s="41">
        <f t="shared" si="167"/>
        <v>0</v>
      </c>
      <c r="BS70" s="7"/>
      <c r="BT70" s="21" t="str">
        <f t="shared" si="168"/>
        <v/>
      </c>
      <c r="BU70" s="21">
        <f>IF(BT70="",0,VLOOKUP(BT70,Pointage[#All],2,FALSE)*BU$51)</f>
        <v>0</v>
      </c>
      <c r="BV70" s="9"/>
      <c r="BW70" s="21" t="str">
        <f t="shared" si="169"/>
        <v/>
      </c>
      <c r="BX70" s="21">
        <f>IF(BW70="",0,VLOOKUP(BW70,Pointage[#All],2,FALSE)*BX$51)</f>
        <v>0</v>
      </c>
      <c r="BY70" s="9"/>
      <c r="BZ70" s="21" t="str">
        <f t="shared" si="170"/>
        <v/>
      </c>
      <c r="CA70" s="21">
        <f>IF(BZ70="",0,VLOOKUP(BZ70,Pointage[#All],2,FALSE)*CA$51)</f>
        <v>0</v>
      </c>
      <c r="CB70" s="9"/>
      <c r="CC70" s="21" t="str">
        <f t="shared" si="171"/>
        <v/>
      </c>
      <c r="CD70" s="21">
        <f>IF(CC70="",0,VLOOKUP(CC70,Pointage[#All],2,FALSE)*CD$51)</f>
        <v>0</v>
      </c>
      <c r="CE70" s="22">
        <f t="shared" si="172"/>
        <v>0</v>
      </c>
      <c r="CF70" s="24">
        <f t="shared" si="173"/>
        <v>0</v>
      </c>
    </row>
    <row r="71" spans="1:84" ht="15" customHeight="1" x14ac:dyDescent="0.25">
      <c r="A71" s="7"/>
      <c r="B71" s="26"/>
      <c r="C71" s="48"/>
      <c r="D71" s="48"/>
      <c r="E71" s="20">
        <f t="shared" si="141"/>
        <v>0</v>
      </c>
      <c r="F71" s="21" t="str">
        <f t="shared" si="175"/>
        <v/>
      </c>
      <c r="G71" s="21" t="str">
        <f t="shared" si="142"/>
        <v/>
      </c>
      <c r="H71" s="21" t="str">
        <f t="shared" si="143"/>
        <v/>
      </c>
      <c r="I71" s="7"/>
      <c r="J71" s="21" t="str">
        <f t="shared" si="144"/>
        <v/>
      </c>
      <c r="K71" s="21">
        <f>IF(J71="",0,VLOOKUP(J71,Pointage[#All],2,FALSE)*K$51)</f>
        <v>0</v>
      </c>
      <c r="L71" s="9"/>
      <c r="M71" s="21" t="str">
        <f t="shared" si="145"/>
        <v/>
      </c>
      <c r="N71" s="21">
        <f>IF(M71="",0,VLOOKUP(M71,Pointage[#All],2,FALSE)*N$51)</f>
        <v>0</v>
      </c>
      <c r="O71" s="9"/>
      <c r="P71" s="21" t="str">
        <f t="shared" si="146"/>
        <v/>
      </c>
      <c r="Q71" s="21">
        <f>IF(P71="",0,VLOOKUP(P71,Pointage[#All],2,FALSE)*Q$51)</f>
        <v>0</v>
      </c>
      <c r="R71" s="9"/>
      <c r="S71" s="21" t="str">
        <f t="shared" si="147"/>
        <v/>
      </c>
      <c r="T71" s="21">
        <f>IF(S71="",0,VLOOKUP(S71,Pointage[#All],2,FALSE)*T$51)</f>
        <v>0</v>
      </c>
      <c r="U71" s="22">
        <f t="shared" si="148"/>
        <v>0</v>
      </c>
      <c r="V71" s="7"/>
      <c r="W71" s="21" t="str">
        <f t="shared" si="149"/>
        <v/>
      </c>
      <c r="X71" s="21">
        <f>IF(W71="",0,VLOOKUP(W71,Pointage[#All],2,FALSE)*X$51)</f>
        <v>0</v>
      </c>
      <c r="Y71" s="9"/>
      <c r="Z71" s="21" t="str">
        <f t="shared" si="150"/>
        <v/>
      </c>
      <c r="AA71" s="21">
        <f>IF(Z71="",0,VLOOKUP(Z71,Pointage[#All],2,FALSE)*AA$51)</f>
        <v>0</v>
      </c>
      <c r="AB71" s="9"/>
      <c r="AC71" s="21" t="str">
        <f t="shared" si="151"/>
        <v/>
      </c>
      <c r="AD71" s="21">
        <f>IF(AC71="",0,VLOOKUP(AC71,Pointage[#All],2,FALSE)*AD$51)</f>
        <v>0</v>
      </c>
      <c r="AE71" s="9"/>
      <c r="AF71" s="21" t="str">
        <f t="shared" ref="AF71:AF82" si="181">IF(AE71=0,"",RANK(AE71,AE$4:AE$96,0))</f>
        <v/>
      </c>
      <c r="AG71" s="21">
        <f>IF(AF71="",0,VLOOKUP(AF71,Pointage[#All],2,FALSE)*AG$51)</f>
        <v>0</v>
      </c>
      <c r="AH71" s="22">
        <f t="shared" si="153"/>
        <v>0</v>
      </c>
      <c r="AI71" s="7"/>
      <c r="AJ71" s="21" t="str">
        <f t="shared" si="154"/>
        <v/>
      </c>
      <c r="AK71" s="21">
        <f>IF(AJ71="",0,VLOOKUP(AJ71,Pointage[#All],2,FALSE)*AK$51)</f>
        <v>0</v>
      </c>
      <c r="AL71" s="9"/>
      <c r="AM71" s="21" t="str">
        <f t="shared" si="155"/>
        <v/>
      </c>
      <c r="AN71" s="21">
        <f>IF(AM71="",0,VLOOKUP(AM71,Pointage[#All],2,FALSE)*AN$51)</f>
        <v>0</v>
      </c>
      <c r="AO71" s="9"/>
      <c r="AP71" s="21" t="str">
        <f t="shared" si="156"/>
        <v/>
      </c>
      <c r="AQ71" s="21">
        <f>IF(AP71="",0,VLOOKUP(AP71,Pointage[#All],2,FALSE)*AQ$51)</f>
        <v>0</v>
      </c>
      <c r="AR71" s="22">
        <f t="shared" si="157"/>
        <v>0</v>
      </c>
      <c r="AS71" s="7"/>
      <c r="AT71" s="21" t="str">
        <f t="shared" si="176"/>
        <v/>
      </c>
      <c r="AU71" s="21">
        <f>IF(AT71="",0,VLOOKUP(AT71,Pointage[#All],2,FALSE)*AU$51)</f>
        <v>0</v>
      </c>
      <c r="AV71" s="9"/>
      <c r="AW71" s="39" t="str">
        <f t="shared" si="177"/>
        <v/>
      </c>
      <c r="AX71" s="39">
        <f>IF(AW71="",0,VLOOKUP(AW71,Pointage[#All],2,FALSE)*AX$51)</f>
        <v>0</v>
      </c>
      <c r="AY71" s="40"/>
      <c r="AZ71" s="39" t="str">
        <f t="shared" si="178"/>
        <v/>
      </c>
      <c r="BA71" s="39">
        <f>IF(AZ71="",0,VLOOKUP(AZ71,Pointage[#All],2,FALSE)*BA$51)</f>
        <v>0</v>
      </c>
      <c r="BB71" s="40"/>
      <c r="BC71" s="39" t="str">
        <f t="shared" si="179"/>
        <v/>
      </c>
      <c r="BD71" s="39">
        <f>IF(BC71="",0,VLOOKUP(BC71,Pointage[#All],2,FALSE)*BD$51)</f>
        <v>0</v>
      </c>
      <c r="BE71" s="41">
        <f t="shared" si="180"/>
        <v>0</v>
      </c>
      <c r="BF71" s="7"/>
      <c r="BG71" s="21" t="str">
        <f t="shared" si="163"/>
        <v/>
      </c>
      <c r="BH71" s="21">
        <f>IF(BG71="",0,VLOOKUP(BG71,Pointage[#All],2,FALSE)*BH$51)</f>
        <v>0</v>
      </c>
      <c r="BI71" s="9"/>
      <c r="BJ71" s="39" t="str">
        <f t="shared" si="164"/>
        <v/>
      </c>
      <c r="BK71" s="39">
        <f>IF(BJ71="",0,VLOOKUP(BJ71,Pointage[#All],2,FALSE)*BK$51)</f>
        <v>0</v>
      </c>
      <c r="BL71" s="40"/>
      <c r="BM71" s="39" t="str">
        <f t="shared" si="165"/>
        <v/>
      </c>
      <c r="BN71" s="39">
        <f>IF(BM71="",0,VLOOKUP(BM71,Pointage[#All],2,FALSE)*BN$51)</f>
        <v>0</v>
      </c>
      <c r="BO71" s="40"/>
      <c r="BP71" s="39" t="str">
        <f t="shared" si="166"/>
        <v/>
      </c>
      <c r="BQ71" s="39">
        <f>IF(BP71="",0,VLOOKUP(BP71,Pointage[#All],2,FALSE)*BQ$51)</f>
        <v>0</v>
      </c>
      <c r="BR71" s="41">
        <f t="shared" si="167"/>
        <v>0</v>
      </c>
      <c r="BS71" s="7"/>
      <c r="BT71" s="21"/>
      <c r="BU71" s="21">
        <f>IF(BT71="",0,VLOOKUP(BT71,Pointage[#All],2,FALSE)*BU$51)</f>
        <v>0</v>
      </c>
      <c r="BV71" s="9"/>
      <c r="BW71" s="21" t="str">
        <f t="shared" si="169"/>
        <v/>
      </c>
      <c r="BX71" s="21">
        <f>IF(BW71="",0,VLOOKUP(BW71,Pointage[#All],2,FALSE)*BX$51)</f>
        <v>0</v>
      </c>
      <c r="BY71" s="9"/>
      <c r="BZ71" s="21" t="str">
        <f t="shared" si="170"/>
        <v/>
      </c>
      <c r="CA71" s="21">
        <f>IF(BZ71="",0,VLOOKUP(BZ71,Pointage[#All],2,FALSE)*CA$51)</f>
        <v>0</v>
      </c>
      <c r="CB71" s="9"/>
      <c r="CC71" s="21" t="str">
        <f t="shared" si="171"/>
        <v/>
      </c>
      <c r="CD71" s="21">
        <f>IF(CC71="",0,VLOOKUP(CC71,Pointage[#All],2,FALSE)*CD$51)</f>
        <v>0</v>
      </c>
      <c r="CE71" s="22">
        <f t="shared" si="172"/>
        <v>0</v>
      </c>
      <c r="CF71" s="24">
        <f t="shared" si="173"/>
        <v>0</v>
      </c>
    </row>
    <row r="72" spans="1:84" x14ac:dyDescent="0.25">
      <c r="A72" s="7"/>
      <c r="B72" s="26"/>
      <c r="C72" s="48"/>
      <c r="D72" s="48"/>
      <c r="E72" s="20">
        <f t="shared" ref="E72:E82" si="182">U72+AH72++AR72+BE72+CE72</f>
        <v>0</v>
      </c>
      <c r="F72" s="21" t="str">
        <f t="shared" ref="F72:F82" si="183">IF(E72=0,"",RANK(E72,E$53:E$82,0))</f>
        <v/>
      </c>
      <c r="G72" s="21" t="str">
        <f t="shared" si="142"/>
        <v/>
      </c>
      <c r="H72" s="21" t="str">
        <f t="shared" ref="H72:H82" si="184">IF(F72=1,"Or",IF(F72=2,"Argent",IF(F72=3,"Bronze","")))</f>
        <v/>
      </c>
      <c r="I72" s="7"/>
      <c r="J72" s="21" t="str">
        <f t="shared" ref="J72:J82" si="185">IF(I72=0,"",RANK(I72,I$53:I$82,0))</f>
        <v/>
      </c>
      <c r="K72" s="21">
        <f>IF(J72="",0,VLOOKUP(J72,Pointage[#All],2,FALSE)*K$51)</f>
        <v>0</v>
      </c>
      <c r="L72" s="9"/>
      <c r="M72" s="21" t="str">
        <f t="shared" ref="M72:M82" si="186">IF(L72=0,"",RANK(L72,L$53:L$82,0))</f>
        <v/>
      </c>
      <c r="N72" s="21">
        <f>IF(M72="",0,VLOOKUP(M72,Pointage[#All],2,FALSE)*N$51)</f>
        <v>0</v>
      </c>
      <c r="O72" s="9"/>
      <c r="P72" s="21" t="str">
        <f t="shared" ref="P72:P82" si="187">IF(O72=0,"",RANK(O72,O$53:O$82,0))</f>
        <v/>
      </c>
      <c r="Q72" s="21">
        <f>IF(P72="",0,VLOOKUP(P72,Pointage[#All],2,FALSE)*Q$51)</f>
        <v>0</v>
      </c>
      <c r="R72" s="9"/>
      <c r="S72" s="21" t="str">
        <f t="shared" si="147"/>
        <v/>
      </c>
      <c r="T72" s="21">
        <f>IF(S72="",0,VLOOKUP(S72,Pointage[#All],2,FALSE)*T$51)</f>
        <v>0</v>
      </c>
      <c r="U72" s="22">
        <f t="shared" ref="U72:U82" si="188">IF(K72="","",K72+N72+T72)</f>
        <v>0</v>
      </c>
      <c r="V72" s="7"/>
      <c r="W72" s="21" t="str">
        <f t="shared" ref="W72:W82" si="189">IF(V72=0,"",RANK(V72,V$53:V$82,0))</f>
        <v/>
      </c>
      <c r="X72" s="21">
        <f>IF(W72="",0,VLOOKUP(W72,Pointage[#All],2,FALSE)*X$51)</f>
        <v>0</v>
      </c>
      <c r="Y72" s="9"/>
      <c r="Z72" s="21" t="str">
        <f t="shared" ref="Z72:Z82" si="190">IF(Y72=0,"",RANK(Y72,Y$53:Y$82,0))</f>
        <v/>
      </c>
      <c r="AA72" s="21">
        <f>IF(Z72="",0,VLOOKUP(Z72,Pointage[#All],2,FALSE)*AA$51)</f>
        <v>0</v>
      </c>
      <c r="AB72" s="9"/>
      <c r="AC72" s="21" t="str">
        <f t="shared" ref="AC72:AC82" si="191">IF(AB72=0,"",RANK(AB72,AB$53:AB$82,0))</f>
        <v/>
      </c>
      <c r="AD72" s="21">
        <f>IF(AC72="",0,VLOOKUP(AC72,Pointage[#All],2,FALSE)*AD$51)</f>
        <v>0</v>
      </c>
      <c r="AE72" s="9"/>
      <c r="AF72" s="21" t="str">
        <f t="shared" si="181"/>
        <v/>
      </c>
      <c r="AG72" s="21">
        <f>IF(AF72="",0,VLOOKUP(AF72,Pointage[#All],2,FALSE)*AG$51)</f>
        <v>0</v>
      </c>
      <c r="AH72" s="22">
        <f t="shared" ref="AH72:AH82" si="192">IF(X72="","",X72+AA72+AG72)</f>
        <v>0</v>
      </c>
      <c r="AI72" s="7"/>
      <c r="AJ72" s="21" t="str">
        <f t="shared" ref="AJ72:AJ82" si="193">IF(AI72=0,"",RANK(AI72,AI$53:AI$82,0))</f>
        <v/>
      </c>
      <c r="AK72" s="21">
        <f>IF(AJ72="",0,VLOOKUP(AJ72,Pointage[#All],2,FALSE)*AK$51)</f>
        <v>0</v>
      </c>
      <c r="AL72" s="9"/>
      <c r="AM72" s="21" t="str">
        <f t="shared" ref="AM72:AM82" si="194">IF(AL72=0,"",RANK(AL72,AL$53:AL$82,0))</f>
        <v/>
      </c>
      <c r="AN72" s="21">
        <f>IF(AM72="",0,VLOOKUP(AM72,Pointage[#All],2,FALSE)*AN$51)</f>
        <v>0</v>
      </c>
      <c r="AO72" s="9"/>
      <c r="AP72" s="21" t="str">
        <f t="shared" si="156"/>
        <v/>
      </c>
      <c r="AQ72" s="21">
        <f>IF(AP72="",0,VLOOKUP(AP72,Pointage[#All],2,FALSE)*AQ$51)</f>
        <v>0</v>
      </c>
      <c r="AR72" s="22">
        <f t="shared" ref="AR72:AR82" si="195">IF(AK72="","",AK72+AN72+AQ72)</f>
        <v>0</v>
      </c>
      <c r="AS72" s="7"/>
      <c r="AT72" s="21" t="str">
        <f t="shared" si="176"/>
        <v/>
      </c>
      <c r="AU72" s="21">
        <f>IF(AT72="",0,VLOOKUP(AT72,Pointage[#All],2,FALSE)*AU$51)</f>
        <v>0</v>
      </c>
      <c r="AV72" s="9"/>
      <c r="AW72" s="39" t="str">
        <f t="shared" si="177"/>
        <v/>
      </c>
      <c r="AX72" s="39">
        <f>IF(AW72="",0,VLOOKUP(AW72,Pointage[#All],2,FALSE)*AX$51)</f>
        <v>0</v>
      </c>
      <c r="AY72" s="40"/>
      <c r="AZ72" s="39" t="str">
        <f t="shared" si="178"/>
        <v/>
      </c>
      <c r="BA72" s="39">
        <f>IF(AZ72="",0,VLOOKUP(AZ72,Pointage[#All],2,FALSE)*BA$51)</f>
        <v>0</v>
      </c>
      <c r="BB72" s="40"/>
      <c r="BC72" s="39" t="str">
        <f t="shared" si="179"/>
        <v/>
      </c>
      <c r="BD72" s="39">
        <f>IF(BC72="",0,VLOOKUP(BC72,Pointage[#All],2,FALSE)*BD$51)</f>
        <v>0</v>
      </c>
      <c r="BE72" s="41">
        <f t="shared" si="180"/>
        <v>0</v>
      </c>
      <c r="BF72" s="7"/>
      <c r="BG72" s="21" t="str">
        <f t="shared" si="163"/>
        <v/>
      </c>
      <c r="BH72" s="21">
        <f>IF(BG72="",0,VLOOKUP(BG72,Pointage[#All],2,FALSE)*BH$51)</f>
        <v>0</v>
      </c>
      <c r="BI72" s="9"/>
      <c r="BJ72" s="39" t="str">
        <f t="shared" si="164"/>
        <v/>
      </c>
      <c r="BK72" s="39">
        <f>IF(BJ72="",0,VLOOKUP(BJ72,Pointage[#All],2,FALSE)*BK$51)</f>
        <v>0</v>
      </c>
      <c r="BL72" s="40"/>
      <c r="BM72" s="39" t="str">
        <f t="shared" si="165"/>
        <v/>
      </c>
      <c r="BN72" s="39">
        <f>IF(BM72="",0,VLOOKUP(BM72,Pointage[#All],2,FALSE)*BN$51)</f>
        <v>0</v>
      </c>
      <c r="BO72" s="40"/>
      <c r="BP72" s="39" t="str">
        <f t="shared" si="166"/>
        <v/>
      </c>
      <c r="BQ72" s="39">
        <f>IF(BP72="",0,VLOOKUP(BP72,Pointage[#All],2,FALSE)*BQ$51)</f>
        <v>0</v>
      </c>
      <c r="BR72" s="41">
        <f t="shared" si="167"/>
        <v>0</v>
      </c>
      <c r="BS72" s="7"/>
      <c r="BT72" s="21" t="str">
        <f t="shared" ref="BT72:BT82" si="196">IF(BS72=0,"",RANK(BS72,BS$53:BS$82,0))</f>
        <v/>
      </c>
      <c r="BU72" s="21">
        <f>IF(BT72="",0,VLOOKUP(BT72,Pointage[#All],2,FALSE)*BU$51)</f>
        <v>0</v>
      </c>
      <c r="BV72" s="9"/>
      <c r="BW72" s="21" t="str">
        <f t="shared" ref="BW72:BW82" si="197">IF(BV72=0,"",RANK(BV72,BV$53:BV$82,0))</f>
        <v/>
      </c>
      <c r="BX72" s="21">
        <f>IF(BW72="",0,VLOOKUP(BW72,Pointage[#All],2,FALSE)*BX$51)</f>
        <v>0</v>
      </c>
      <c r="BY72" s="9"/>
      <c r="BZ72" s="21" t="str">
        <f t="shared" ref="BZ72:BZ82" si="198">IF(BY72=0,"",RANK(BY72,BY$53:BY$82,0))</f>
        <v/>
      </c>
      <c r="CA72" s="21">
        <f>IF(BZ72="",0,VLOOKUP(BZ72,Pointage[#All],2,FALSE)*CA$51)</f>
        <v>0</v>
      </c>
      <c r="CB72" s="9"/>
      <c r="CC72" s="21" t="str">
        <f t="shared" si="171"/>
        <v/>
      </c>
      <c r="CD72" s="21">
        <f>IF(CC72="",0,VLOOKUP(CC72,Pointage[#All],2,FALSE)*CD$51)</f>
        <v>0</v>
      </c>
      <c r="CE72" s="22">
        <f t="shared" ref="CE72:CE82" si="199">IF(BX72="","",BX72+CA72+CD72)*1.25</f>
        <v>0</v>
      </c>
      <c r="CF72" s="24">
        <f t="shared" ref="CF72:CF82" si="200">T72+AG72+AQ72+BD72+CD72*1.25</f>
        <v>0</v>
      </c>
    </row>
    <row r="73" spans="1:84" x14ac:dyDescent="0.25">
      <c r="A73" s="7"/>
      <c r="B73" s="26"/>
      <c r="C73" s="48"/>
      <c r="D73" s="48"/>
      <c r="E73" s="20">
        <f t="shared" si="182"/>
        <v>0</v>
      </c>
      <c r="F73" s="21" t="str">
        <f t="shared" si="183"/>
        <v/>
      </c>
      <c r="G73" s="21" t="str">
        <f t="shared" si="142"/>
        <v/>
      </c>
      <c r="H73" s="21" t="str">
        <f t="shared" si="184"/>
        <v/>
      </c>
      <c r="I73" s="7"/>
      <c r="J73" s="21" t="str">
        <f t="shared" si="185"/>
        <v/>
      </c>
      <c r="K73" s="21">
        <f>IF(J73="",0,VLOOKUP(J73,Pointage[#All],2,FALSE)*K$51)</f>
        <v>0</v>
      </c>
      <c r="L73" s="9"/>
      <c r="M73" s="21" t="str">
        <f t="shared" si="186"/>
        <v/>
      </c>
      <c r="N73" s="21">
        <f>IF(M73="",0,VLOOKUP(M73,Pointage[#All],2,FALSE)*N$51)</f>
        <v>0</v>
      </c>
      <c r="O73" s="9"/>
      <c r="P73" s="21" t="str">
        <f t="shared" si="187"/>
        <v/>
      </c>
      <c r="Q73" s="21">
        <f>IF(P73="",0,VLOOKUP(P73,Pointage[#All],2,FALSE)*Q$51)</f>
        <v>0</v>
      </c>
      <c r="R73" s="9"/>
      <c r="S73" s="21" t="str">
        <f t="shared" si="147"/>
        <v/>
      </c>
      <c r="T73" s="21">
        <f>IF(S73="",0,VLOOKUP(S73,Pointage[#All],2,FALSE)*T$51)</f>
        <v>0</v>
      </c>
      <c r="U73" s="22">
        <f t="shared" si="188"/>
        <v>0</v>
      </c>
      <c r="V73" s="7"/>
      <c r="W73" s="21" t="str">
        <f t="shared" si="189"/>
        <v/>
      </c>
      <c r="X73" s="21">
        <f>IF(W73="",0,VLOOKUP(W73,Pointage[#All],2,FALSE)*X$51)</f>
        <v>0</v>
      </c>
      <c r="Y73" s="9"/>
      <c r="Z73" s="21" t="str">
        <f t="shared" si="190"/>
        <v/>
      </c>
      <c r="AA73" s="21">
        <f>IF(Z73="",0,VLOOKUP(Z73,Pointage[#All],2,FALSE)*AA$51)</f>
        <v>0</v>
      </c>
      <c r="AB73" s="9"/>
      <c r="AC73" s="21" t="str">
        <f t="shared" si="191"/>
        <v/>
      </c>
      <c r="AD73" s="21">
        <f>IF(AC73="",0,VLOOKUP(AC73,Pointage[#All],2,FALSE)*AD$51)</f>
        <v>0</v>
      </c>
      <c r="AE73" s="9"/>
      <c r="AF73" s="21" t="str">
        <f t="shared" si="181"/>
        <v/>
      </c>
      <c r="AG73" s="21">
        <f>IF(AF73="",0,VLOOKUP(AF73,Pointage[#All],2,FALSE)*AG$51)</f>
        <v>0</v>
      </c>
      <c r="AH73" s="22">
        <f t="shared" si="192"/>
        <v>0</v>
      </c>
      <c r="AI73" s="7"/>
      <c r="AJ73" s="21" t="str">
        <f t="shared" si="193"/>
        <v/>
      </c>
      <c r="AK73" s="21">
        <f>IF(AJ73="",0,VLOOKUP(AJ73,Pointage[#All],2,FALSE)*AK$51)</f>
        <v>0</v>
      </c>
      <c r="AL73" s="9"/>
      <c r="AM73" s="21" t="str">
        <f t="shared" si="194"/>
        <v/>
      </c>
      <c r="AN73" s="21">
        <f>IF(AM73="",0,VLOOKUP(AM73,Pointage[#All],2,FALSE)*AN$51)</f>
        <v>0</v>
      </c>
      <c r="AO73" s="9"/>
      <c r="AP73" s="21" t="str">
        <f t="shared" si="156"/>
        <v/>
      </c>
      <c r="AQ73" s="21">
        <f>IF(AP73="",0,VLOOKUP(AP73,Pointage[#All],2,FALSE)*AQ$51)</f>
        <v>0</v>
      </c>
      <c r="AR73" s="22">
        <f t="shared" si="195"/>
        <v>0</v>
      </c>
      <c r="AS73" s="7"/>
      <c r="AT73" s="21" t="str">
        <f t="shared" si="176"/>
        <v/>
      </c>
      <c r="AU73" s="21">
        <f>IF(AT73="",0,VLOOKUP(AT73,Pointage[#All],2,FALSE)*AU$51)</f>
        <v>0</v>
      </c>
      <c r="AV73" s="9"/>
      <c r="AW73" s="39" t="str">
        <f t="shared" si="177"/>
        <v/>
      </c>
      <c r="AX73" s="39">
        <f>IF(AW73="",0,VLOOKUP(AW73,Pointage[#All],2,FALSE)*AX$51)</f>
        <v>0</v>
      </c>
      <c r="AY73" s="40"/>
      <c r="AZ73" s="39" t="str">
        <f t="shared" si="178"/>
        <v/>
      </c>
      <c r="BA73" s="39">
        <f>IF(AZ73="",0,VLOOKUP(AZ73,Pointage[#All],2,FALSE)*BA$51)</f>
        <v>0</v>
      </c>
      <c r="BB73" s="40"/>
      <c r="BC73" s="39" t="str">
        <f t="shared" si="179"/>
        <v/>
      </c>
      <c r="BD73" s="39">
        <f>IF(BC73="",0,VLOOKUP(BC73,Pointage[#All],2,FALSE)*BD$51)</f>
        <v>0</v>
      </c>
      <c r="BE73" s="41">
        <f t="shared" si="180"/>
        <v>0</v>
      </c>
      <c r="BF73" s="7"/>
      <c r="BG73" s="21" t="str">
        <f t="shared" si="163"/>
        <v/>
      </c>
      <c r="BH73" s="21">
        <f>IF(BG73="",0,VLOOKUP(BG73,Pointage[#All],2,FALSE)*BH$51)</f>
        <v>0</v>
      </c>
      <c r="BI73" s="9"/>
      <c r="BJ73" s="39" t="str">
        <f t="shared" si="164"/>
        <v/>
      </c>
      <c r="BK73" s="39">
        <f>IF(BJ73="",0,VLOOKUP(BJ73,Pointage[#All],2,FALSE)*BK$51)</f>
        <v>0</v>
      </c>
      <c r="BL73" s="40"/>
      <c r="BM73" s="39" t="str">
        <f t="shared" si="165"/>
        <v/>
      </c>
      <c r="BN73" s="39">
        <f>IF(BM73="",0,VLOOKUP(BM73,Pointage[#All],2,FALSE)*BN$51)</f>
        <v>0</v>
      </c>
      <c r="BO73" s="40"/>
      <c r="BP73" s="39" t="str">
        <f t="shared" si="166"/>
        <v/>
      </c>
      <c r="BQ73" s="39">
        <f>IF(BP73="",0,VLOOKUP(BP73,Pointage[#All],2,FALSE)*BQ$51)</f>
        <v>0</v>
      </c>
      <c r="BR73" s="41">
        <f t="shared" si="167"/>
        <v>0</v>
      </c>
      <c r="BS73" s="7"/>
      <c r="BT73" s="21" t="str">
        <f t="shared" si="196"/>
        <v/>
      </c>
      <c r="BU73" s="21">
        <f>IF(BT73="",0,VLOOKUP(BT73,Pointage[#All],2,FALSE)*BU$51)</f>
        <v>0</v>
      </c>
      <c r="BV73" s="9"/>
      <c r="BW73" s="21" t="str">
        <f t="shared" si="197"/>
        <v/>
      </c>
      <c r="BX73" s="21">
        <f>IF(BW73="",0,VLOOKUP(BW73,Pointage[#All],2,FALSE)*BX$51)</f>
        <v>0</v>
      </c>
      <c r="BY73" s="9"/>
      <c r="BZ73" s="21" t="str">
        <f t="shared" si="198"/>
        <v/>
      </c>
      <c r="CA73" s="21">
        <f>IF(BZ73="",0,VLOOKUP(BZ73,Pointage[#All],2,FALSE)*CA$51)</f>
        <v>0</v>
      </c>
      <c r="CB73" s="9"/>
      <c r="CC73" s="21" t="str">
        <f t="shared" si="171"/>
        <v/>
      </c>
      <c r="CD73" s="21">
        <f>IF(CC73="",0,VLOOKUP(CC73,Pointage[#All],2,FALSE)*CD$51)</f>
        <v>0</v>
      </c>
      <c r="CE73" s="22">
        <f t="shared" si="199"/>
        <v>0</v>
      </c>
      <c r="CF73" s="24">
        <f t="shared" si="200"/>
        <v>0</v>
      </c>
    </row>
    <row r="74" spans="1:84" x14ac:dyDescent="0.25">
      <c r="A74" s="7"/>
      <c r="B74" s="26"/>
      <c r="C74" s="48"/>
      <c r="D74" s="48"/>
      <c r="E74" s="20">
        <f t="shared" si="182"/>
        <v>0</v>
      </c>
      <c r="F74" s="21" t="str">
        <f t="shared" si="183"/>
        <v/>
      </c>
      <c r="G74" s="21" t="str">
        <f t="shared" si="142"/>
        <v/>
      </c>
      <c r="H74" s="21" t="str">
        <f t="shared" si="184"/>
        <v/>
      </c>
      <c r="I74" s="7"/>
      <c r="J74" s="21" t="str">
        <f t="shared" si="185"/>
        <v/>
      </c>
      <c r="K74" s="21">
        <f>IF(J74="",0,VLOOKUP(J74,Pointage[#All],2,FALSE)*K$51)</f>
        <v>0</v>
      </c>
      <c r="L74" s="9"/>
      <c r="M74" s="21" t="str">
        <f t="shared" si="186"/>
        <v/>
      </c>
      <c r="N74" s="21">
        <f>IF(M74="",0,VLOOKUP(M74,Pointage[#All],2,FALSE)*N$51)</f>
        <v>0</v>
      </c>
      <c r="O74" s="9"/>
      <c r="P74" s="21" t="str">
        <f t="shared" si="187"/>
        <v/>
      </c>
      <c r="Q74" s="21">
        <f>IF(P74="",0,VLOOKUP(P74,Pointage[#All],2,FALSE)*Q$51)</f>
        <v>0</v>
      </c>
      <c r="R74" s="9"/>
      <c r="S74" s="21" t="str">
        <f t="shared" si="147"/>
        <v/>
      </c>
      <c r="T74" s="21">
        <f>IF(S74="",0,VLOOKUP(S74,Pointage[#All],2,FALSE)*T$51)</f>
        <v>0</v>
      </c>
      <c r="U74" s="22">
        <f t="shared" si="188"/>
        <v>0</v>
      </c>
      <c r="V74" s="7"/>
      <c r="W74" s="21" t="str">
        <f t="shared" si="189"/>
        <v/>
      </c>
      <c r="X74" s="21">
        <f>IF(W74="",0,VLOOKUP(W74,Pointage[#All],2,FALSE)*X$51)</f>
        <v>0</v>
      </c>
      <c r="Y74" s="9"/>
      <c r="Z74" s="21" t="str">
        <f t="shared" si="190"/>
        <v/>
      </c>
      <c r="AA74" s="21">
        <f>IF(Z74="",0,VLOOKUP(Z74,Pointage[#All],2,FALSE)*AA$51)</f>
        <v>0</v>
      </c>
      <c r="AB74" s="9"/>
      <c r="AC74" s="21" t="str">
        <f t="shared" si="191"/>
        <v/>
      </c>
      <c r="AD74" s="21">
        <f>IF(AC74="",0,VLOOKUP(AC74,Pointage[#All],2,FALSE)*AD$51)</f>
        <v>0</v>
      </c>
      <c r="AE74" s="9"/>
      <c r="AF74" s="21" t="str">
        <f t="shared" si="181"/>
        <v/>
      </c>
      <c r="AG74" s="21">
        <f>IF(AF74="",0,VLOOKUP(AF74,Pointage[#All],2,FALSE)*AG$51)</f>
        <v>0</v>
      </c>
      <c r="AH74" s="22">
        <f t="shared" si="192"/>
        <v>0</v>
      </c>
      <c r="AI74" s="7"/>
      <c r="AJ74" s="21" t="str">
        <f t="shared" si="193"/>
        <v/>
      </c>
      <c r="AK74" s="21">
        <f>IF(AJ74="",0,VLOOKUP(AJ74,Pointage[#All],2,FALSE)*AK$51)</f>
        <v>0</v>
      </c>
      <c r="AL74" s="9"/>
      <c r="AM74" s="21" t="str">
        <f t="shared" si="194"/>
        <v/>
      </c>
      <c r="AN74" s="21">
        <f>IF(AM74="",0,VLOOKUP(AM74,Pointage[#All],2,FALSE)*AN$51)</f>
        <v>0</v>
      </c>
      <c r="AO74" s="9"/>
      <c r="AP74" s="21" t="str">
        <f t="shared" si="156"/>
        <v/>
      </c>
      <c r="AQ74" s="21">
        <f>IF(AP74="",0,VLOOKUP(AP74,Pointage[#All],2,FALSE)*AQ$51)</f>
        <v>0</v>
      </c>
      <c r="AR74" s="22">
        <f t="shared" si="195"/>
        <v>0</v>
      </c>
      <c r="AS74" s="7"/>
      <c r="AT74" s="21" t="str">
        <f t="shared" si="176"/>
        <v/>
      </c>
      <c r="AU74" s="21">
        <f>IF(AT74="",0,VLOOKUP(AT74,Pointage[#All],2,FALSE)*AU$51)</f>
        <v>0</v>
      </c>
      <c r="AV74" s="9"/>
      <c r="AW74" s="39" t="str">
        <f t="shared" si="177"/>
        <v/>
      </c>
      <c r="AX74" s="39">
        <f>IF(AW74="",0,VLOOKUP(AW74,Pointage[#All],2,FALSE)*AX$51)</f>
        <v>0</v>
      </c>
      <c r="AY74" s="40"/>
      <c r="AZ74" s="39" t="str">
        <f t="shared" si="178"/>
        <v/>
      </c>
      <c r="BA74" s="39">
        <f>IF(AZ74="",0,VLOOKUP(AZ74,Pointage[#All],2,FALSE)*BA$51)</f>
        <v>0</v>
      </c>
      <c r="BB74" s="40"/>
      <c r="BC74" s="39" t="str">
        <f t="shared" si="179"/>
        <v/>
      </c>
      <c r="BD74" s="39">
        <f>IF(BC74="",0,VLOOKUP(BC74,Pointage[#All],2,FALSE)*BD$51)</f>
        <v>0</v>
      </c>
      <c r="BE74" s="41">
        <f t="shared" si="180"/>
        <v>0</v>
      </c>
      <c r="BF74" s="7"/>
      <c r="BG74" s="21" t="str">
        <f t="shared" si="163"/>
        <v/>
      </c>
      <c r="BH74" s="21">
        <f>IF(BG74="",0,VLOOKUP(BG74,Pointage[#All],2,FALSE)*BH$51)</f>
        <v>0</v>
      </c>
      <c r="BI74" s="9"/>
      <c r="BJ74" s="39" t="str">
        <f t="shared" si="164"/>
        <v/>
      </c>
      <c r="BK74" s="39">
        <f>IF(BJ74="",0,VLOOKUP(BJ74,Pointage[#All],2,FALSE)*BK$51)</f>
        <v>0</v>
      </c>
      <c r="BL74" s="40"/>
      <c r="BM74" s="39" t="str">
        <f t="shared" si="165"/>
        <v/>
      </c>
      <c r="BN74" s="39">
        <f>IF(BM74="",0,VLOOKUP(BM74,Pointage[#All],2,FALSE)*BN$51)</f>
        <v>0</v>
      </c>
      <c r="BO74" s="40"/>
      <c r="BP74" s="39" t="str">
        <f t="shared" si="166"/>
        <v/>
      </c>
      <c r="BQ74" s="39">
        <f>IF(BP74="",0,VLOOKUP(BP74,Pointage[#All],2,FALSE)*BQ$51)</f>
        <v>0</v>
      </c>
      <c r="BR74" s="41">
        <f t="shared" si="167"/>
        <v>0</v>
      </c>
      <c r="BS74" s="7"/>
      <c r="BT74" s="21" t="str">
        <f t="shared" si="196"/>
        <v/>
      </c>
      <c r="BU74" s="21">
        <f>IF(BT74="",0,VLOOKUP(BT74,Pointage[#All],2,FALSE)*BU$51)</f>
        <v>0</v>
      </c>
      <c r="BV74" s="9"/>
      <c r="BW74" s="21" t="str">
        <f t="shared" si="197"/>
        <v/>
      </c>
      <c r="BX74" s="21">
        <f>IF(BW74="",0,VLOOKUP(BW74,Pointage[#All],2,FALSE)*BX$51)</f>
        <v>0</v>
      </c>
      <c r="BY74" s="9"/>
      <c r="BZ74" s="21" t="str">
        <f t="shared" si="198"/>
        <v/>
      </c>
      <c r="CA74" s="21">
        <f>IF(BZ74="",0,VLOOKUP(BZ74,Pointage[#All],2,FALSE)*CA$51)</f>
        <v>0</v>
      </c>
      <c r="CB74" s="9"/>
      <c r="CC74" s="21" t="str">
        <f t="shared" si="171"/>
        <v/>
      </c>
      <c r="CD74" s="21">
        <f>IF(CC74="",0,VLOOKUP(CC74,Pointage[#All],2,FALSE)*CD$51)</f>
        <v>0</v>
      </c>
      <c r="CE74" s="22">
        <f t="shared" si="199"/>
        <v>0</v>
      </c>
      <c r="CF74" s="24">
        <f t="shared" si="200"/>
        <v>0</v>
      </c>
    </row>
    <row r="75" spans="1:84" x14ac:dyDescent="0.25">
      <c r="A75" s="7"/>
      <c r="B75" s="26"/>
      <c r="C75" s="48"/>
      <c r="D75" s="48"/>
      <c r="E75" s="20">
        <f t="shared" si="182"/>
        <v>0</v>
      </c>
      <c r="F75" s="21" t="str">
        <f t="shared" si="183"/>
        <v/>
      </c>
      <c r="G75" s="21" t="str">
        <f t="shared" si="142"/>
        <v/>
      </c>
      <c r="H75" s="21" t="str">
        <f t="shared" si="184"/>
        <v/>
      </c>
      <c r="I75" s="7"/>
      <c r="J75" s="21" t="str">
        <f t="shared" si="185"/>
        <v/>
      </c>
      <c r="K75" s="21">
        <f>IF(J75="",0,VLOOKUP(J75,Pointage[#All],2,FALSE)*K$51)</f>
        <v>0</v>
      </c>
      <c r="L75" s="9"/>
      <c r="M75" s="21" t="str">
        <f t="shared" si="186"/>
        <v/>
      </c>
      <c r="N75" s="21">
        <f>IF(M75="",0,VLOOKUP(M75,Pointage[#All],2,FALSE)*N$51)</f>
        <v>0</v>
      </c>
      <c r="O75" s="9"/>
      <c r="P75" s="21" t="str">
        <f t="shared" si="187"/>
        <v/>
      </c>
      <c r="Q75" s="21">
        <f>IF(P75="",0,VLOOKUP(P75,Pointage[#All],2,FALSE)*Q$51)</f>
        <v>0</v>
      </c>
      <c r="R75" s="9"/>
      <c r="S75" s="21" t="str">
        <f t="shared" si="147"/>
        <v/>
      </c>
      <c r="T75" s="21">
        <f>IF(S75="",0,VLOOKUP(S75,Pointage[#All],2,FALSE)*T$51)</f>
        <v>0</v>
      </c>
      <c r="U75" s="22">
        <f t="shared" si="188"/>
        <v>0</v>
      </c>
      <c r="V75" s="7"/>
      <c r="W75" s="21" t="str">
        <f t="shared" si="189"/>
        <v/>
      </c>
      <c r="X75" s="21">
        <f>IF(W75="",0,VLOOKUP(W75,Pointage[#All],2,FALSE)*X$51)</f>
        <v>0</v>
      </c>
      <c r="Y75" s="9"/>
      <c r="Z75" s="21" t="str">
        <f t="shared" si="190"/>
        <v/>
      </c>
      <c r="AA75" s="21">
        <f>IF(Z75="",0,VLOOKUP(Z75,Pointage[#All],2,FALSE)*AA$51)</f>
        <v>0</v>
      </c>
      <c r="AB75" s="9"/>
      <c r="AC75" s="21" t="str">
        <f t="shared" si="191"/>
        <v/>
      </c>
      <c r="AD75" s="21">
        <f>IF(AC75="",0,VLOOKUP(AC75,Pointage[#All],2,FALSE)*AD$51)</f>
        <v>0</v>
      </c>
      <c r="AE75" s="9"/>
      <c r="AF75" s="21" t="str">
        <f t="shared" si="181"/>
        <v/>
      </c>
      <c r="AG75" s="21">
        <f>IF(AF75="",0,VLOOKUP(AF75,Pointage[#All],2,FALSE)*AG$51)</f>
        <v>0</v>
      </c>
      <c r="AH75" s="22">
        <f t="shared" si="192"/>
        <v>0</v>
      </c>
      <c r="AI75" s="7"/>
      <c r="AJ75" s="21" t="str">
        <f t="shared" si="193"/>
        <v/>
      </c>
      <c r="AK75" s="21">
        <f>IF(AJ75="",0,VLOOKUP(AJ75,Pointage[#All],2,FALSE)*AK$51)</f>
        <v>0</v>
      </c>
      <c r="AL75" s="9"/>
      <c r="AM75" s="21" t="str">
        <f t="shared" si="194"/>
        <v/>
      </c>
      <c r="AN75" s="21">
        <f>IF(AM75="",0,VLOOKUP(AM75,Pointage[#All],2,FALSE)*AN$51)</f>
        <v>0</v>
      </c>
      <c r="AO75" s="9"/>
      <c r="AP75" s="21" t="str">
        <f t="shared" si="156"/>
        <v/>
      </c>
      <c r="AQ75" s="21">
        <f>IF(AP75="",0,VLOOKUP(AP75,Pointage[#All],2,FALSE)*AQ$51)</f>
        <v>0</v>
      </c>
      <c r="AR75" s="22">
        <f t="shared" si="195"/>
        <v>0</v>
      </c>
      <c r="AS75" s="7"/>
      <c r="AT75" s="21" t="str">
        <f t="shared" si="176"/>
        <v/>
      </c>
      <c r="AU75" s="21">
        <f>IF(AT75="",0,VLOOKUP(AT75,Pointage[#All],2,FALSE)*AU$51)</f>
        <v>0</v>
      </c>
      <c r="AV75" s="9"/>
      <c r="AW75" s="39" t="str">
        <f t="shared" si="177"/>
        <v/>
      </c>
      <c r="AX75" s="39">
        <f>IF(AW75="",0,VLOOKUP(AW75,Pointage[#All],2,FALSE)*AX$51)</f>
        <v>0</v>
      </c>
      <c r="AY75" s="40"/>
      <c r="AZ75" s="39" t="str">
        <f t="shared" si="178"/>
        <v/>
      </c>
      <c r="BA75" s="39">
        <f>IF(AZ75="",0,VLOOKUP(AZ75,Pointage[#All],2,FALSE)*BA$51)</f>
        <v>0</v>
      </c>
      <c r="BB75" s="40"/>
      <c r="BC75" s="39" t="str">
        <f t="shared" si="179"/>
        <v/>
      </c>
      <c r="BD75" s="39">
        <f>IF(BC75="",0,VLOOKUP(BC75,Pointage[#All],2,FALSE)*BD$51)</f>
        <v>0</v>
      </c>
      <c r="BE75" s="41">
        <f t="shared" si="180"/>
        <v>0</v>
      </c>
      <c r="BF75" s="7"/>
      <c r="BG75" s="21" t="str">
        <f t="shared" si="163"/>
        <v/>
      </c>
      <c r="BH75" s="21">
        <f>IF(BG75="",0,VLOOKUP(BG75,Pointage[#All],2,FALSE)*BH$51)</f>
        <v>0</v>
      </c>
      <c r="BI75" s="9"/>
      <c r="BJ75" s="39" t="str">
        <f t="shared" si="164"/>
        <v/>
      </c>
      <c r="BK75" s="39">
        <f>IF(BJ75="",0,VLOOKUP(BJ75,Pointage[#All],2,FALSE)*BK$51)</f>
        <v>0</v>
      </c>
      <c r="BL75" s="40"/>
      <c r="BM75" s="39" t="str">
        <f t="shared" si="165"/>
        <v/>
      </c>
      <c r="BN75" s="39">
        <f>IF(BM75="",0,VLOOKUP(BM75,Pointage[#All],2,FALSE)*BN$51)</f>
        <v>0</v>
      </c>
      <c r="BO75" s="40"/>
      <c r="BP75" s="39" t="str">
        <f t="shared" si="166"/>
        <v/>
      </c>
      <c r="BQ75" s="39">
        <f>IF(BP75="",0,VLOOKUP(BP75,Pointage[#All],2,FALSE)*BQ$51)</f>
        <v>0</v>
      </c>
      <c r="BR75" s="41">
        <f t="shared" si="167"/>
        <v>0</v>
      </c>
      <c r="BS75" s="7"/>
      <c r="BT75" s="21" t="str">
        <f t="shared" si="196"/>
        <v/>
      </c>
      <c r="BU75" s="21">
        <f>IF(BT75="",0,VLOOKUP(BT75,Pointage[#All],2,FALSE)*BU$51)</f>
        <v>0</v>
      </c>
      <c r="BV75" s="9"/>
      <c r="BW75" s="21" t="str">
        <f t="shared" si="197"/>
        <v/>
      </c>
      <c r="BX75" s="21">
        <f>IF(BW75="",0,VLOOKUP(BW75,Pointage[#All],2,FALSE)*BX$51)</f>
        <v>0</v>
      </c>
      <c r="BY75" s="9"/>
      <c r="BZ75" s="21" t="str">
        <f t="shared" si="198"/>
        <v/>
      </c>
      <c r="CA75" s="21">
        <f>IF(BZ75="",0,VLOOKUP(BZ75,Pointage[#All],2,FALSE)*CA$51)</f>
        <v>0</v>
      </c>
      <c r="CB75" s="9"/>
      <c r="CC75" s="21" t="str">
        <f t="shared" si="171"/>
        <v/>
      </c>
      <c r="CD75" s="21">
        <f>IF(CC75="",0,VLOOKUP(CC75,Pointage[#All],2,FALSE)*CD$51)</f>
        <v>0</v>
      </c>
      <c r="CE75" s="22">
        <f t="shared" si="199"/>
        <v>0</v>
      </c>
      <c r="CF75" s="24">
        <f t="shared" si="200"/>
        <v>0</v>
      </c>
    </row>
    <row r="76" spans="1:84" x14ac:dyDescent="0.25">
      <c r="A76" s="7"/>
      <c r="B76" s="26"/>
      <c r="C76" s="48"/>
      <c r="D76" s="48"/>
      <c r="E76" s="20">
        <f t="shared" si="182"/>
        <v>0</v>
      </c>
      <c r="F76" s="21" t="str">
        <f t="shared" si="183"/>
        <v/>
      </c>
      <c r="G76" s="21" t="str">
        <f t="shared" si="142"/>
        <v/>
      </c>
      <c r="H76" s="21" t="str">
        <f t="shared" si="184"/>
        <v/>
      </c>
      <c r="I76" s="7"/>
      <c r="J76" s="21" t="str">
        <f t="shared" si="185"/>
        <v/>
      </c>
      <c r="K76" s="21">
        <f>IF(J76="",0,VLOOKUP(J76,Pointage[#All],2,FALSE)*K$51)</f>
        <v>0</v>
      </c>
      <c r="L76" s="9"/>
      <c r="M76" s="21" t="str">
        <f t="shared" si="186"/>
        <v/>
      </c>
      <c r="N76" s="21">
        <f>IF(M76="",0,VLOOKUP(M76,Pointage[#All],2,FALSE)*N$51)</f>
        <v>0</v>
      </c>
      <c r="O76" s="9"/>
      <c r="P76" s="21" t="str">
        <f t="shared" si="187"/>
        <v/>
      </c>
      <c r="Q76" s="21">
        <f>IF(P76="",0,VLOOKUP(P76,Pointage[#All],2,FALSE)*Q$51)</f>
        <v>0</v>
      </c>
      <c r="R76" s="9"/>
      <c r="S76" s="21" t="str">
        <f t="shared" si="147"/>
        <v/>
      </c>
      <c r="T76" s="21">
        <f>IF(S76="",0,VLOOKUP(S76,Pointage[#All],2,FALSE)*T$51)</f>
        <v>0</v>
      </c>
      <c r="U76" s="22">
        <f t="shared" si="188"/>
        <v>0</v>
      </c>
      <c r="V76" s="7"/>
      <c r="W76" s="21" t="str">
        <f t="shared" si="189"/>
        <v/>
      </c>
      <c r="X76" s="21">
        <f>IF(W76="",0,VLOOKUP(W76,Pointage[#All],2,FALSE)*X$51)</f>
        <v>0</v>
      </c>
      <c r="Y76" s="9"/>
      <c r="Z76" s="21" t="str">
        <f t="shared" si="190"/>
        <v/>
      </c>
      <c r="AA76" s="21">
        <f>IF(Z76="",0,VLOOKUP(Z76,Pointage[#All],2,FALSE)*AA$51)</f>
        <v>0</v>
      </c>
      <c r="AB76" s="9"/>
      <c r="AC76" s="21" t="str">
        <f t="shared" si="191"/>
        <v/>
      </c>
      <c r="AD76" s="21">
        <f>IF(AC76="",0,VLOOKUP(AC76,Pointage[#All],2,FALSE)*AD$51)</f>
        <v>0</v>
      </c>
      <c r="AE76" s="9"/>
      <c r="AF76" s="21" t="str">
        <f t="shared" si="181"/>
        <v/>
      </c>
      <c r="AG76" s="21">
        <f>IF(AF76="",0,VLOOKUP(AF76,Pointage[#All],2,FALSE)*AG$51)</f>
        <v>0</v>
      </c>
      <c r="AH76" s="22">
        <f t="shared" si="192"/>
        <v>0</v>
      </c>
      <c r="AI76" s="7"/>
      <c r="AJ76" s="21" t="str">
        <f t="shared" si="193"/>
        <v/>
      </c>
      <c r="AK76" s="21">
        <f>IF(AJ76="",0,VLOOKUP(AJ76,Pointage[#All],2,FALSE)*AK$51)</f>
        <v>0</v>
      </c>
      <c r="AL76" s="9"/>
      <c r="AM76" s="21" t="str">
        <f t="shared" si="194"/>
        <v/>
      </c>
      <c r="AN76" s="21">
        <f>IF(AM76="",0,VLOOKUP(AM76,Pointage[#All],2,FALSE)*AN$51)</f>
        <v>0</v>
      </c>
      <c r="AO76" s="9"/>
      <c r="AP76" s="21" t="str">
        <f t="shared" si="156"/>
        <v/>
      </c>
      <c r="AQ76" s="21">
        <f>IF(AP76="",0,VLOOKUP(AP76,Pointage[#All],2,FALSE)*AQ$51)</f>
        <v>0</v>
      </c>
      <c r="AR76" s="22">
        <f t="shared" si="195"/>
        <v>0</v>
      </c>
      <c r="AS76" s="7"/>
      <c r="AT76" s="21" t="str">
        <f t="shared" si="176"/>
        <v/>
      </c>
      <c r="AU76" s="21">
        <f>IF(AT76="",0,VLOOKUP(AT76,Pointage[#All],2,FALSE)*AU$51)</f>
        <v>0</v>
      </c>
      <c r="AV76" s="9"/>
      <c r="AW76" s="39" t="str">
        <f t="shared" si="177"/>
        <v/>
      </c>
      <c r="AX76" s="39">
        <f>IF(AW76="",0,VLOOKUP(AW76,Pointage[#All],2,FALSE)*AX$51)</f>
        <v>0</v>
      </c>
      <c r="AY76" s="40"/>
      <c r="AZ76" s="39" t="str">
        <f t="shared" si="178"/>
        <v/>
      </c>
      <c r="BA76" s="39">
        <f>IF(AZ76="",0,VLOOKUP(AZ76,Pointage[#All],2,FALSE)*BA$51)</f>
        <v>0</v>
      </c>
      <c r="BB76" s="40"/>
      <c r="BC76" s="39" t="str">
        <f t="shared" si="179"/>
        <v/>
      </c>
      <c r="BD76" s="39">
        <f>IF(BC76="",0,VLOOKUP(BC76,Pointage[#All],2,FALSE)*BD$51)</f>
        <v>0</v>
      </c>
      <c r="BE76" s="41">
        <f t="shared" si="180"/>
        <v>0</v>
      </c>
      <c r="BF76" s="7"/>
      <c r="BG76" s="21" t="str">
        <f t="shared" si="163"/>
        <v/>
      </c>
      <c r="BH76" s="21">
        <f>IF(BG76="",0,VLOOKUP(BG76,Pointage[#All],2,FALSE)*BH$51)</f>
        <v>0</v>
      </c>
      <c r="BI76" s="9"/>
      <c r="BJ76" s="39" t="str">
        <f t="shared" si="164"/>
        <v/>
      </c>
      <c r="BK76" s="39">
        <f>IF(BJ76="",0,VLOOKUP(BJ76,Pointage[#All],2,FALSE)*BK$51)</f>
        <v>0</v>
      </c>
      <c r="BL76" s="40"/>
      <c r="BM76" s="39" t="str">
        <f t="shared" si="165"/>
        <v/>
      </c>
      <c r="BN76" s="39">
        <f>IF(BM76="",0,VLOOKUP(BM76,Pointage[#All],2,FALSE)*BN$51)</f>
        <v>0</v>
      </c>
      <c r="BO76" s="40"/>
      <c r="BP76" s="39" t="str">
        <f t="shared" si="166"/>
        <v/>
      </c>
      <c r="BQ76" s="39">
        <f>IF(BP76="",0,VLOOKUP(BP76,Pointage[#All],2,FALSE)*BQ$51)</f>
        <v>0</v>
      </c>
      <c r="BR76" s="41">
        <f t="shared" si="167"/>
        <v>0</v>
      </c>
      <c r="BS76" s="7"/>
      <c r="BT76" s="21" t="str">
        <f t="shared" si="196"/>
        <v/>
      </c>
      <c r="BU76" s="21">
        <f>IF(BT76="",0,VLOOKUP(BT76,Pointage[#All],2,FALSE)*BU$51)</f>
        <v>0</v>
      </c>
      <c r="BV76" s="9"/>
      <c r="BW76" s="21" t="str">
        <f t="shared" si="197"/>
        <v/>
      </c>
      <c r="BX76" s="21">
        <f>IF(BW76="",0,VLOOKUP(BW76,Pointage[#All],2,FALSE)*BX$51)</f>
        <v>0</v>
      </c>
      <c r="BY76" s="9"/>
      <c r="BZ76" s="21" t="str">
        <f t="shared" si="198"/>
        <v/>
      </c>
      <c r="CA76" s="21">
        <f>IF(BZ76="",0,VLOOKUP(BZ76,Pointage[#All],2,FALSE)*CA$51)</f>
        <v>0</v>
      </c>
      <c r="CB76" s="9"/>
      <c r="CC76" s="21" t="str">
        <f t="shared" si="171"/>
        <v/>
      </c>
      <c r="CD76" s="21">
        <f>IF(CC76="",0,VLOOKUP(CC76,Pointage[#All],2,FALSE)*CD$51)</f>
        <v>0</v>
      </c>
      <c r="CE76" s="22">
        <f t="shared" si="199"/>
        <v>0</v>
      </c>
      <c r="CF76" s="24">
        <f t="shared" si="200"/>
        <v>0</v>
      </c>
    </row>
    <row r="77" spans="1:84" x14ac:dyDescent="0.25">
      <c r="A77" s="7"/>
      <c r="B77" s="26"/>
      <c r="C77" s="48"/>
      <c r="D77" s="48"/>
      <c r="E77" s="20">
        <f t="shared" si="182"/>
        <v>0</v>
      </c>
      <c r="F77" s="21" t="str">
        <f t="shared" si="183"/>
        <v/>
      </c>
      <c r="G77" s="21" t="str">
        <f t="shared" si="142"/>
        <v/>
      </c>
      <c r="H77" s="21" t="str">
        <f t="shared" si="184"/>
        <v/>
      </c>
      <c r="I77" s="7"/>
      <c r="J77" s="21" t="str">
        <f t="shared" si="185"/>
        <v/>
      </c>
      <c r="K77" s="21">
        <f>IF(J77="",0,VLOOKUP(J77,Pointage[#All],2,FALSE)*K$51)</f>
        <v>0</v>
      </c>
      <c r="L77" s="9"/>
      <c r="M77" s="21" t="str">
        <f t="shared" si="186"/>
        <v/>
      </c>
      <c r="N77" s="21">
        <f>IF(M77="",0,VLOOKUP(M77,Pointage[#All],2,FALSE)*N$51)</f>
        <v>0</v>
      </c>
      <c r="O77" s="9"/>
      <c r="P77" s="21" t="str">
        <f t="shared" si="187"/>
        <v/>
      </c>
      <c r="Q77" s="21">
        <f>IF(P77="",0,VLOOKUP(P77,Pointage[#All],2,FALSE)*Q$51)</f>
        <v>0</v>
      </c>
      <c r="R77" s="9"/>
      <c r="S77" s="21" t="str">
        <f t="shared" si="147"/>
        <v/>
      </c>
      <c r="T77" s="21">
        <f>IF(S77="",0,VLOOKUP(S77,Pointage[#All],2,FALSE)*T$51)</f>
        <v>0</v>
      </c>
      <c r="U77" s="22">
        <f t="shared" si="188"/>
        <v>0</v>
      </c>
      <c r="V77" s="7"/>
      <c r="W77" s="21" t="str">
        <f t="shared" si="189"/>
        <v/>
      </c>
      <c r="X77" s="21">
        <f>IF(W77="",0,VLOOKUP(W77,Pointage[#All],2,FALSE)*X$51)</f>
        <v>0</v>
      </c>
      <c r="Y77" s="9"/>
      <c r="Z77" s="21" t="str">
        <f t="shared" si="190"/>
        <v/>
      </c>
      <c r="AA77" s="21">
        <f>IF(Z77="",0,VLOOKUP(Z77,Pointage[#All],2,FALSE)*AA$51)</f>
        <v>0</v>
      </c>
      <c r="AB77" s="9"/>
      <c r="AC77" s="21" t="str">
        <f t="shared" si="191"/>
        <v/>
      </c>
      <c r="AD77" s="21">
        <f>IF(AC77="",0,VLOOKUP(AC77,Pointage[#All],2,FALSE)*AD$51)</f>
        <v>0</v>
      </c>
      <c r="AE77" s="9"/>
      <c r="AF77" s="21" t="str">
        <f t="shared" si="181"/>
        <v/>
      </c>
      <c r="AG77" s="21">
        <f>IF(AF77="",0,VLOOKUP(AF77,Pointage[#All],2,FALSE)*AG$51)</f>
        <v>0</v>
      </c>
      <c r="AH77" s="22">
        <f t="shared" si="192"/>
        <v>0</v>
      </c>
      <c r="AI77" s="7"/>
      <c r="AJ77" s="21" t="str">
        <f t="shared" si="193"/>
        <v/>
      </c>
      <c r="AK77" s="21">
        <f>IF(AJ77="",0,VLOOKUP(AJ77,Pointage[#All],2,FALSE)*AK$51)</f>
        <v>0</v>
      </c>
      <c r="AL77" s="9"/>
      <c r="AM77" s="21" t="str">
        <f t="shared" si="194"/>
        <v/>
      </c>
      <c r="AN77" s="21">
        <f>IF(AM77="",0,VLOOKUP(AM77,Pointage[#All],2,FALSE)*AN$51)</f>
        <v>0</v>
      </c>
      <c r="AO77" s="9"/>
      <c r="AP77" s="21" t="str">
        <f t="shared" si="156"/>
        <v/>
      </c>
      <c r="AQ77" s="21">
        <f>IF(AP77="",0,VLOOKUP(AP77,Pointage[#All],2,FALSE)*AQ$51)</f>
        <v>0</v>
      </c>
      <c r="AR77" s="22">
        <f t="shared" si="195"/>
        <v>0</v>
      </c>
      <c r="AS77" s="7"/>
      <c r="AT77" s="21" t="str">
        <f t="shared" si="176"/>
        <v/>
      </c>
      <c r="AU77" s="21">
        <f>IF(AT77="",0,VLOOKUP(AT77,Pointage[#All],2,FALSE)*AU$51)</f>
        <v>0</v>
      </c>
      <c r="AV77" s="9"/>
      <c r="AW77" s="39" t="str">
        <f t="shared" si="177"/>
        <v/>
      </c>
      <c r="AX77" s="39">
        <f>IF(AW77="",0,VLOOKUP(AW77,Pointage[#All],2,FALSE)*AX$51)</f>
        <v>0</v>
      </c>
      <c r="AY77" s="40"/>
      <c r="AZ77" s="39" t="str">
        <f t="shared" si="178"/>
        <v/>
      </c>
      <c r="BA77" s="39">
        <f>IF(AZ77="",0,VLOOKUP(AZ77,Pointage[#All],2,FALSE)*BA$51)</f>
        <v>0</v>
      </c>
      <c r="BB77" s="40"/>
      <c r="BC77" s="39" t="str">
        <f t="shared" si="179"/>
        <v/>
      </c>
      <c r="BD77" s="39">
        <f>IF(BC77="",0,VLOOKUP(BC77,Pointage[#All],2,FALSE)*BD$51)</f>
        <v>0</v>
      </c>
      <c r="BE77" s="41">
        <f t="shared" si="180"/>
        <v>0</v>
      </c>
      <c r="BF77" s="7"/>
      <c r="BG77" s="21" t="str">
        <f t="shared" si="163"/>
        <v/>
      </c>
      <c r="BH77" s="21">
        <f>IF(BG77="",0,VLOOKUP(BG77,Pointage[#All],2,FALSE)*BH$51)</f>
        <v>0</v>
      </c>
      <c r="BI77" s="9"/>
      <c r="BJ77" s="39" t="str">
        <f t="shared" si="164"/>
        <v/>
      </c>
      <c r="BK77" s="39">
        <f>IF(BJ77="",0,VLOOKUP(BJ77,Pointage[#All],2,FALSE)*BK$51)</f>
        <v>0</v>
      </c>
      <c r="BL77" s="40"/>
      <c r="BM77" s="39" t="str">
        <f t="shared" si="165"/>
        <v/>
      </c>
      <c r="BN77" s="39">
        <f>IF(BM77="",0,VLOOKUP(BM77,Pointage[#All],2,FALSE)*BN$51)</f>
        <v>0</v>
      </c>
      <c r="BO77" s="40"/>
      <c r="BP77" s="39" t="str">
        <f t="shared" si="166"/>
        <v/>
      </c>
      <c r="BQ77" s="39">
        <f>IF(BP77="",0,VLOOKUP(BP77,Pointage[#All],2,FALSE)*BQ$51)</f>
        <v>0</v>
      </c>
      <c r="BR77" s="41">
        <f t="shared" si="167"/>
        <v>0</v>
      </c>
      <c r="BS77" s="7"/>
      <c r="BT77" s="21" t="str">
        <f t="shared" si="196"/>
        <v/>
      </c>
      <c r="BU77" s="21">
        <f>IF(BT77="",0,VLOOKUP(BT77,Pointage[#All],2,FALSE)*BU$51)</f>
        <v>0</v>
      </c>
      <c r="BV77" s="9"/>
      <c r="BW77" s="21" t="str">
        <f t="shared" si="197"/>
        <v/>
      </c>
      <c r="BX77" s="21">
        <f>IF(BW77="",0,VLOOKUP(BW77,Pointage[#All],2,FALSE)*BX$51)</f>
        <v>0</v>
      </c>
      <c r="BY77" s="9"/>
      <c r="BZ77" s="21" t="str">
        <f t="shared" si="198"/>
        <v/>
      </c>
      <c r="CA77" s="21">
        <f>IF(BZ77="",0,VLOOKUP(BZ77,Pointage[#All],2,FALSE)*CA$51)</f>
        <v>0</v>
      </c>
      <c r="CB77" s="9"/>
      <c r="CC77" s="21" t="str">
        <f t="shared" si="171"/>
        <v/>
      </c>
      <c r="CD77" s="21">
        <f>IF(CC77="",0,VLOOKUP(CC77,Pointage[#All],2,FALSE)*CD$51)</f>
        <v>0</v>
      </c>
      <c r="CE77" s="22">
        <f t="shared" si="199"/>
        <v>0</v>
      </c>
      <c r="CF77" s="24">
        <f t="shared" si="200"/>
        <v>0</v>
      </c>
    </row>
    <row r="78" spans="1:84" x14ac:dyDescent="0.25">
      <c r="A78" s="7"/>
      <c r="B78" s="26"/>
      <c r="C78" s="48"/>
      <c r="D78" s="48"/>
      <c r="E78" s="20">
        <f t="shared" si="182"/>
        <v>0</v>
      </c>
      <c r="F78" s="21" t="str">
        <f t="shared" si="183"/>
        <v/>
      </c>
      <c r="G78" s="21" t="str">
        <f t="shared" si="142"/>
        <v/>
      </c>
      <c r="H78" s="21" t="str">
        <f t="shared" si="184"/>
        <v/>
      </c>
      <c r="I78" s="7"/>
      <c r="J78" s="21" t="str">
        <f t="shared" si="185"/>
        <v/>
      </c>
      <c r="K78" s="21">
        <f>IF(J78="",0,VLOOKUP(J78,Pointage[#All],2,FALSE)*K$51)</f>
        <v>0</v>
      </c>
      <c r="L78" s="9"/>
      <c r="M78" s="21" t="str">
        <f t="shared" si="186"/>
        <v/>
      </c>
      <c r="N78" s="21">
        <f>IF(M78="",0,VLOOKUP(M78,Pointage[#All],2,FALSE)*N$51)</f>
        <v>0</v>
      </c>
      <c r="O78" s="9"/>
      <c r="P78" s="21" t="str">
        <f t="shared" si="187"/>
        <v/>
      </c>
      <c r="Q78" s="21">
        <f>IF(P78="",0,VLOOKUP(P78,Pointage[#All],2,FALSE)*Q$51)</f>
        <v>0</v>
      </c>
      <c r="R78" s="9"/>
      <c r="S78" s="21" t="str">
        <f t="shared" si="147"/>
        <v/>
      </c>
      <c r="T78" s="21">
        <f>IF(S78="",0,VLOOKUP(S78,Pointage[#All],2,FALSE)*T$51)</f>
        <v>0</v>
      </c>
      <c r="U78" s="22">
        <f t="shared" si="188"/>
        <v>0</v>
      </c>
      <c r="V78" s="7"/>
      <c r="W78" s="21" t="str">
        <f t="shared" si="189"/>
        <v/>
      </c>
      <c r="X78" s="21">
        <f>IF(W78="",0,VLOOKUP(W78,Pointage[#All],2,FALSE)*X$51)</f>
        <v>0</v>
      </c>
      <c r="Y78" s="9"/>
      <c r="Z78" s="21" t="str">
        <f t="shared" si="190"/>
        <v/>
      </c>
      <c r="AA78" s="21">
        <f>IF(Z78="",0,VLOOKUP(Z78,Pointage[#All],2,FALSE)*AA$51)</f>
        <v>0</v>
      </c>
      <c r="AB78" s="9"/>
      <c r="AC78" s="21" t="str">
        <f t="shared" si="191"/>
        <v/>
      </c>
      <c r="AD78" s="21">
        <f>IF(AC78="",0,VLOOKUP(AC78,Pointage[#All],2,FALSE)*AD$51)</f>
        <v>0</v>
      </c>
      <c r="AE78" s="9"/>
      <c r="AF78" s="21" t="str">
        <f t="shared" si="181"/>
        <v/>
      </c>
      <c r="AG78" s="21">
        <f>IF(AF78="",0,VLOOKUP(AF78,Pointage[#All],2,FALSE)*AG$51)</f>
        <v>0</v>
      </c>
      <c r="AH78" s="22">
        <f t="shared" si="192"/>
        <v>0</v>
      </c>
      <c r="AI78" s="7"/>
      <c r="AJ78" s="21" t="str">
        <f t="shared" si="193"/>
        <v/>
      </c>
      <c r="AK78" s="21">
        <f>IF(AJ78="",0,VLOOKUP(AJ78,Pointage[#All],2,FALSE)*AK$51)</f>
        <v>0</v>
      </c>
      <c r="AL78" s="9"/>
      <c r="AM78" s="21" t="str">
        <f t="shared" si="194"/>
        <v/>
      </c>
      <c r="AN78" s="21">
        <f>IF(AM78="",0,VLOOKUP(AM78,Pointage[#All],2,FALSE)*AN$51)</f>
        <v>0</v>
      </c>
      <c r="AO78" s="9"/>
      <c r="AP78" s="21" t="str">
        <f t="shared" si="156"/>
        <v/>
      </c>
      <c r="AQ78" s="21">
        <f>IF(AP78="",0,VLOOKUP(AP78,Pointage[#All],2,FALSE)*AQ$51)</f>
        <v>0</v>
      </c>
      <c r="AR78" s="22">
        <f t="shared" si="195"/>
        <v>0</v>
      </c>
      <c r="AS78" s="7"/>
      <c r="AT78" s="21" t="str">
        <f t="shared" si="176"/>
        <v/>
      </c>
      <c r="AU78" s="21">
        <f>IF(AT78="",0,VLOOKUP(AT78,Pointage[#All],2,FALSE)*AU$51)</f>
        <v>0</v>
      </c>
      <c r="AV78" s="9"/>
      <c r="AW78" s="39" t="str">
        <f t="shared" si="177"/>
        <v/>
      </c>
      <c r="AX78" s="39">
        <f>IF(AW78="",0,VLOOKUP(AW78,Pointage[#All],2,FALSE)*AX$51)</f>
        <v>0</v>
      </c>
      <c r="AY78" s="40"/>
      <c r="AZ78" s="39" t="str">
        <f t="shared" si="178"/>
        <v/>
      </c>
      <c r="BA78" s="39">
        <f>IF(AZ78="",0,VLOOKUP(AZ78,Pointage[#All],2,FALSE)*BA$51)</f>
        <v>0</v>
      </c>
      <c r="BB78" s="40"/>
      <c r="BC78" s="39" t="str">
        <f t="shared" si="179"/>
        <v/>
      </c>
      <c r="BD78" s="39">
        <f>IF(BC78="",0,VLOOKUP(BC78,Pointage[#All],2,FALSE)*BD$51)</f>
        <v>0</v>
      </c>
      <c r="BE78" s="41">
        <f t="shared" si="180"/>
        <v>0</v>
      </c>
      <c r="BF78" s="7"/>
      <c r="BG78" s="21" t="str">
        <f t="shared" si="163"/>
        <v/>
      </c>
      <c r="BH78" s="21">
        <f>IF(BG78="",0,VLOOKUP(BG78,Pointage[#All],2,FALSE)*BH$51)</f>
        <v>0</v>
      </c>
      <c r="BI78" s="9"/>
      <c r="BJ78" s="39" t="str">
        <f t="shared" si="164"/>
        <v/>
      </c>
      <c r="BK78" s="39">
        <f>IF(BJ78="",0,VLOOKUP(BJ78,Pointage[#All],2,FALSE)*BK$51)</f>
        <v>0</v>
      </c>
      <c r="BL78" s="40"/>
      <c r="BM78" s="39" t="str">
        <f t="shared" si="165"/>
        <v/>
      </c>
      <c r="BN78" s="39">
        <f>IF(BM78="",0,VLOOKUP(BM78,Pointage[#All],2,FALSE)*BN$51)</f>
        <v>0</v>
      </c>
      <c r="BO78" s="40"/>
      <c r="BP78" s="39" t="str">
        <f t="shared" si="166"/>
        <v/>
      </c>
      <c r="BQ78" s="39">
        <f>IF(BP78="",0,VLOOKUP(BP78,Pointage[#All],2,FALSE)*BQ$51)</f>
        <v>0</v>
      </c>
      <c r="BR78" s="41">
        <f t="shared" si="167"/>
        <v>0</v>
      </c>
      <c r="BS78" s="7"/>
      <c r="BT78" s="21" t="str">
        <f t="shared" si="196"/>
        <v/>
      </c>
      <c r="BU78" s="21">
        <f>IF(BT78="",0,VLOOKUP(BT78,Pointage[#All],2,FALSE)*BU$51)</f>
        <v>0</v>
      </c>
      <c r="BV78" s="9"/>
      <c r="BW78" s="21" t="str">
        <f t="shared" si="197"/>
        <v/>
      </c>
      <c r="BX78" s="21">
        <f>IF(BW78="",0,VLOOKUP(BW78,Pointage[#All],2,FALSE)*BX$51)</f>
        <v>0</v>
      </c>
      <c r="BY78" s="9"/>
      <c r="BZ78" s="21" t="str">
        <f t="shared" si="198"/>
        <v/>
      </c>
      <c r="CA78" s="21">
        <f>IF(BZ78="",0,VLOOKUP(BZ78,Pointage[#All],2,FALSE)*CA$51)</f>
        <v>0</v>
      </c>
      <c r="CB78" s="9"/>
      <c r="CC78" s="21" t="str">
        <f t="shared" si="171"/>
        <v/>
      </c>
      <c r="CD78" s="21">
        <f>IF(CC78="",0,VLOOKUP(CC78,Pointage[#All],2,FALSE)*CD$51)</f>
        <v>0</v>
      </c>
      <c r="CE78" s="22">
        <f t="shared" si="199"/>
        <v>0</v>
      </c>
      <c r="CF78" s="24">
        <f t="shared" si="200"/>
        <v>0</v>
      </c>
    </row>
    <row r="79" spans="1:84" x14ac:dyDescent="0.25">
      <c r="A79" s="7"/>
      <c r="B79" s="26"/>
      <c r="C79" s="48"/>
      <c r="D79" s="48"/>
      <c r="E79" s="20">
        <f t="shared" si="182"/>
        <v>0</v>
      </c>
      <c r="F79" s="21" t="str">
        <f t="shared" si="183"/>
        <v/>
      </c>
      <c r="G79" s="21" t="str">
        <f t="shared" si="142"/>
        <v/>
      </c>
      <c r="H79" s="21" t="str">
        <f t="shared" si="184"/>
        <v/>
      </c>
      <c r="I79" s="7"/>
      <c r="J79" s="21" t="str">
        <f t="shared" si="185"/>
        <v/>
      </c>
      <c r="K79" s="21">
        <f>IF(J79="",0,VLOOKUP(J79,Pointage[#All],2,FALSE)*K$51)</f>
        <v>0</v>
      </c>
      <c r="L79" s="9"/>
      <c r="M79" s="21" t="str">
        <f t="shared" si="186"/>
        <v/>
      </c>
      <c r="N79" s="21">
        <f>IF(M79="",0,VLOOKUP(M79,Pointage[#All],2,FALSE)*N$51)</f>
        <v>0</v>
      </c>
      <c r="O79" s="9"/>
      <c r="P79" s="21" t="str">
        <f t="shared" si="187"/>
        <v/>
      </c>
      <c r="Q79" s="21">
        <f>IF(P79="",0,VLOOKUP(P79,Pointage[#All],2,FALSE)*Q$51)</f>
        <v>0</v>
      </c>
      <c r="R79" s="9"/>
      <c r="S79" s="21" t="str">
        <f t="shared" si="147"/>
        <v/>
      </c>
      <c r="T79" s="21">
        <f>IF(S79="",0,VLOOKUP(S79,Pointage[#All],2,FALSE)*T$51)</f>
        <v>0</v>
      </c>
      <c r="U79" s="22">
        <f t="shared" si="188"/>
        <v>0</v>
      </c>
      <c r="V79" s="7"/>
      <c r="W79" s="21" t="str">
        <f t="shared" si="189"/>
        <v/>
      </c>
      <c r="X79" s="21">
        <f>IF(W79="",0,VLOOKUP(W79,Pointage[#All],2,FALSE)*X$51)</f>
        <v>0</v>
      </c>
      <c r="Y79" s="9"/>
      <c r="Z79" s="21" t="str">
        <f t="shared" si="190"/>
        <v/>
      </c>
      <c r="AA79" s="21">
        <f>IF(Z79="",0,VLOOKUP(Z79,Pointage[#All],2,FALSE)*AA$51)</f>
        <v>0</v>
      </c>
      <c r="AB79" s="9"/>
      <c r="AC79" s="21" t="str">
        <f t="shared" si="191"/>
        <v/>
      </c>
      <c r="AD79" s="21">
        <f>IF(AC79="",0,VLOOKUP(AC79,Pointage[#All],2,FALSE)*AD$51)</f>
        <v>0</v>
      </c>
      <c r="AE79" s="9"/>
      <c r="AF79" s="21" t="str">
        <f t="shared" si="181"/>
        <v/>
      </c>
      <c r="AG79" s="21">
        <f>IF(AF79="",0,VLOOKUP(AF79,Pointage[#All],2,FALSE)*AG$51)</f>
        <v>0</v>
      </c>
      <c r="AH79" s="22">
        <f t="shared" si="192"/>
        <v>0</v>
      </c>
      <c r="AI79" s="7"/>
      <c r="AJ79" s="21" t="str">
        <f t="shared" si="193"/>
        <v/>
      </c>
      <c r="AK79" s="21">
        <f>IF(AJ79="",0,VLOOKUP(AJ79,Pointage[#All],2,FALSE)*AK$51)</f>
        <v>0</v>
      </c>
      <c r="AL79" s="9"/>
      <c r="AM79" s="21" t="str">
        <f t="shared" si="194"/>
        <v/>
      </c>
      <c r="AN79" s="21">
        <f>IF(AM79="",0,VLOOKUP(AM79,Pointage[#All],2,FALSE)*AN$51)</f>
        <v>0</v>
      </c>
      <c r="AO79" s="9"/>
      <c r="AP79" s="21" t="str">
        <f t="shared" si="156"/>
        <v/>
      </c>
      <c r="AQ79" s="21">
        <f>IF(AP79="",0,VLOOKUP(AP79,Pointage[#All],2,FALSE)*AQ$51)</f>
        <v>0</v>
      </c>
      <c r="AR79" s="22">
        <f t="shared" si="195"/>
        <v>0</v>
      </c>
      <c r="AS79" s="7"/>
      <c r="AT79" s="21" t="str">
        <f t="shared" si="176"/>
        <v/>
      </c>
      <c r="AU79" s="21">
        <f>IF(AT79="",0,VLOOKUP(AT79,Pointage[#All],2,FALSE)*AU$51)</f>
        <v>0</v>
      </c>
      <c r="AV79" s="9"/>
      <c r="AW79" s="39" t="str">
        <f t="shared" si="177"/>
        <v/>
      </c>
      <c r="AX79" s="39">
        <f>IF(AW79="",0,VLOOKUP(AW79,Pointage[#All],2,FALSE)*AX$51)</f>
        <v>0</v>
      </c>
      <c r="AY79" s="40"/>
      <c r="AZ79" s="39" t="str">
        <f t="shared" si="178"/>
        <v/>
      </c>
      <c r="BA79" s="39">
        <f>IF(AZ79="",0,VLOOKUP(AZ79,Pointage[#All],2,FALSE)*BA$51)</f>
        <v>0</v>
      </c>
      <c r="BB79" s="40"/>
      <c r="BC79" s="39" t="str">
        <f t="shared" si="179"/>
        <v/>
      </c>
      <c r="BD79" s="39">
        <f>IF(BC79="",0,VLOOKUP(BC79,Pointage[#All],2,FALSE)*BD$51)</f>
        <v>0</v>
      </c>
      <c r="BE79" s="41">
        <f t="shared" si="180"/>
        <v>0</v>
      </c>
      <c r="BF79" s="7"/>
      <c r="BG79" s="21" t="str">
        <f t="shared" si="163"/>
        <v/>
      </c>
      <c r="BH79" s="21">
        <f>IF(BG79="",0,VLOOKUP(BG79,Pointage[#All],2,FALSE)*BH$51)</f>
        <v>0</v>
      </c>
      <c r="BI79" s="9"/>
      <c r="BJ79" s="39" t="str">
        <f t="shared" si="164"/>
        <v/>
      </c>
      <c r="BK79" s="39">
        <f>IF(BJ79="",0,VLOOKUP(BJ79,Pointage[#All],2,FALSE)*BK$51)</f>
        <v>0</v>
      </c>
      <c r="BL79" s="40"/>
      <c r="BM79" s="39" t="str">
        <f t="shared" si="165"/>
        <v/>
      </c>
      <c r="BN79" s="39">
        <f>IF(BM79="",0,VLOOKUP(BM79,Pointage[#All],2,FALSE)*BN$51)</f>
        <v>0</v>
      </c>
      <c r="BO79" s="40"/>
      <c r="BP79" s="39" t="str">
        <f t="shared" si="166"/>
        <v/>
      </c>
      <c r="BQ79" s="39">
        <f>IF(BP79="",0,VLOOKUP(BP79,Pointage[#All],2,FALSE)*BQ$51)</f>
        <v>0</v>
      </c>
      <c r="BR79" s="41">
        <f t="shared" si="167"/>
        <v>0</v>
      </c>
      <c r="BS79" s="7"/>
      <c r="BT79" s="21" t="str">
        <f t="shared" si="196"/>
        <v/>
      </c>
      <c r="BU79" s="21">
        <f>IF(BT79="",0,VLOOKUP(BT79,Pointage[#All],2,FALSE)*BU$51)</f>
        <v>0</v>
      </c>
      <c r="BV79" s="9"/>
      <c r="BW79" s="21" t="str">
        <f t="shared" si="197"/>
        <v/>
      </c>
      <c r="BX79" s="21">
        <f>IF(BW79="",0,VLOOKUP(BW79,Pointage[#All],2,FALSE)*BX$51)</f>
        <v>0</v>
      </c>
      <c r="BY79" s="9"/>
      <c r="BZ79" s="21" t="str">
        <f t="shared" si="198"/>
        <v/>
      </c>
      <c r="CA79" s="21">
        <f>IF(BZ79="",0,VLOOKUP(BZ79,Pointage[#All],2,FALSE)*CA$51)</f>
        <v>0</v>
      </c>
      <c r="CB79" s="9"/>
      <c r="CC79" s="21" t="str">
        <f t="shared" si="171"/>
        <v/>
      </c>
      <c r="CD79" s="21">
        <f>IF(CC79="",0,VLOOKUP(CC79,Pointage[#All],2,FALSE)*CD$51)</f>
        <v>0</v>
      </c>
      <c r="CE79" s="22">
        <f t="shared" si="199"/>
        <v>0</v>
      </c>
      <c r="CF79" s="24">
        <f t="shared" si="200"/>
        <v>0</v>
      </c>
    </row>
    <row r="80" spans="1:84" x14ac:dyDescent="0.25">
      <c r="A80" s="7"/>
      <c r="B80" s="26"/>
      <c r="C80" s="48"/>
      <c r="D80" s="48"/>
      <c r="E80" s="20">
        <f t="shared" si="182"/>
        <v>0</v>
      </c>
      <c r="F80" s="21" t="str">
        <f t="shared" si="183"/>
        <v/>
      </c>
      <c r="G80" s="21" t="str">
        <f t="shared" si="142"/>
        <v/>
      </c>
      <c r="H80" s="21" t="str">
        <f t="shared" si="184"/>
        <v/>
      </c>
      <c r="I80" s="7"/>
      <c r="J80" s="21" t="str">
        <f t="shared" si="185"/>
        <v/>
      </c>
      <c r="K80" s="21">
        <f>IF(J80="",0,VLOOKUP(J80,Pointage[#All],2,FALSE)*K$51)</f>
        <v>0</v>
      </c>
      <c r="L80" s="9"/>
      <c r="M80" s="21" t="str">
        <f t="shared" si="186"/>
        <v/>
      </c>
      <c r="N80" s="21">
        <f>IF(M80="",0,VLOOKUP(M80,Pointage[#All],2,FALSE)*N$51)</f>
        <v>0</v>
      </c>
      <c r="O80" s="9"/>
      <c r="P80" s="21" t="str">
        <f t="shared" si="187"/>
        <v/>
      </c>
      <c r="Q80" s="21">
        <f>IF(P80="",0,VLOOKUP(P80,Pointage[#All],2,FALSE)*Q$51)</f>
        <v>0</v>
      </c>
      <c r="R80" s="9"/>
      <c r="S80" s="21" t="str">
        <f t="shared" si="147"/>
        <v/>
      </c>
      <c r="T80" s="21">
        <f>IF(S80="",0,VLOOKUP(S80,Pointage[#All],2,FALSE)*T$51)</f>
        <v>0</v>
      </c>
      <c r="U80" s="22">
        <f t="shared" si="188"/>
        <v>0</v>
      </c>
      <c r="V80" s="7"/>
      <c r="W80" s="21" t="str">
        <f t="shared" si="189"/>
        <v/>
      </c>
      <c r="X80" s="21">
        <f>IF(W80="",0,VLOOKUP(W80,Pointage[#All],2,FALSE)*X$51)</f>
        <v>0</v>
      </c>
      <c r="Y80" s="9"/>
      <c r="Z80" s="21" t="str">
        <f t="shared" si="190"/>
        <v/>
      </c>
      <c r="AA80" s="21">
        <f>IF(Z80="",0,VLOOKUP(Z80,Pointage[#All],2,FALSE)*AA$51)</f>
        <v>0</v>
      </c>
      <c r="AB80" s="9"/>
      <c r="AC80" s="21" t="str">
        <f t="shared" si="191"/>
        <v/>
      </c>
      <c r="AD80" s="21">
        <f>IF(AC80="",0,VLOOKUP(AC80,Pointage[#All],2,FALSE)*AD$51)</f>
        <v>0</v>
      </c>
      <c r="AE80" s="9"/>
      <c r="AF80" s="21" t="str">
        <f t="shared" si="181"/>
        <v/>
      </c>
      <c r="AG80" s="21">
        <f>IF(AF80="",0,VLOOKUP(AF80,Pointage[#All],2,FALSE)*AG$51)</f>
        <v>0</v>
      </c>
      <c r="AH80" s="22">
        <f t="shared" si="192"/>
        <v>0</v>
      </c>
      <c r="AI80" s="7"/>
      <c r="AJ80" s="21" t="str">
        <f t="shared" si="193"/>
        <v/>
      </c>
      <c r="AK80" s="21">
        <f>IF(AJ80="",0,VLOOKUP(AJ80,Pointage[#All],2,FALSE)*AK$51)</f>
        <v>0</v>
      </c>
      <c r="AL80" s="9"/>
      <c r="AM80" s="21" t="str">
        <f t="shared" si="194"/>
        <v/>
      </c>
      <c r="AN80" s="21">
        <f>IF(AM80="",0,VLOOKUP(AM80,Pointage[#All],2,FALSE)*AN$51)</f>
        <v>0</v>
      </c>
      <c r="AO80" s="9"/>
      <c r="AP80" s="21" t="str">
        <f t="shared" si="156"/>
        <v/>
      </c>
      <c r="AQ80" s="21">
        <f>IF(AP80="",0,VLOOKUP(AP80,Pointage[#All],2,FALSE)*AQ$51)</f>
        <v>0</v>
      </c>
      <c r="AR80" s="22">
        <f t="shared" si="195"/>
        <v>0</v>
      </c>
      <c r="AS80" s="7"/>
      <c r="AT80" s="21" t="str">
        <f t="shared" si="176"/>
        <v/>
      </c>
      <c r="AU80" s="21">
        <f>IF(AT80="",0,VLOOKUP(AT80,Pointage[#All],2,FALSE)*AU$51)</f>
        <v>0</v>
      </c>
      <c r="AV80" s="9"/>
      <c r="AW80" s="39" t="str">
        <f t="shared" si="177"/>
        <v/>
      </c>
      <c r="AX80" s="39">
        <f>IF(AW80="",0,VLOOKUP(AW80,Pointage[#All],2,FALSE)*AX$51)</f>
        <v>0</v>
      </c>
      <c r="AY80" s="40"/>
      <c r="AZ80" s="39" t="str">
        <f t="shared" si="178"/>
        <v/>
      </c>
      <c r="BA80" s="39">
        <f>IF(AZ80="",0,VLOOKUP(AZ80,Pointage[#All],2,FALSE)*BA$51)</f>
        <v>0</v>
      </c>
      <c r="BB80" s="40"/>
      <c r="BC80" s="39" t="str">
        <f t="shared" si="179"/>
        <v/>
      </c>
      <c r="BD80" s="39">
        <f>IF(BC80="",0,VLOOKUP(BC80,Pointage[#All],2,FALSE)*BD$51)</f>
        <v>0</v>
      </c>
      <c r="BE80" s="41">
        <f t="shared" si="180"/>
        <v>0</v>
      </c>
      <c r="BF80" s="7"/>
      <c r="BG80" s="21" t="str">
        <f t="shared" si="163"/>
        <v/>
      </c>
      <c r="BH80" s="21">
        <f>IF(BG80="",0,VLOOKUP(BG80,Pointage[#All],2,FALSE)*BH$51)</f>
        <v>0</v>
      </c>
      <c r="BI80" s="9"/>
      <c r="BJ80" s="39" t="str">
        <f t="shared" si="164"/>
        <v/>
      </c>
      <c r="BK80" s="39">
        <f>IF(BJ80="",0,VLOOKUP(BJ80,Pointage[#All],2,FALSE)*BK$51)</f>
        <v>0</v>
      </c>
      <c r="BL80" s="40"/>
      <c r="BM80" s="39" t="str">
        <f t="shared" si="165"/>
        <v/>
      </c>
      <c r="BN80" s="39">
        <f>IF(BM80="",0,VLOOKUP(BM80,Pointage[#All],2,FALSE)*BN$51)</f>
        <v>0</v>
      </c>
      <c r="BO80" s="40"/>
      <c r="BP80" s="39" t="str">
        <f t="shared" si="166"/>
        <v/>
      </c>
      <c r="BQ80" s="39">
        <f>IF(BP80="",0,VLOOKUP(BP80,Pointage[#All],2,FALSE)*BQ$51)</f>
        <v>0</v>
      </c>
      <c r="BR80" s="41">
        <f t="shared" si="167"/>
        <v>0</v>
      </c>
      <c r="BS80" s="7"/>
      <c r="BT80" s="21" t="str">
        <f t="shared" si="196"/>
        <v/>
      </c>
      <c r="BU80" s="21">
        <f>IF(BT80="",0,VLOOKUP(BT80,Pointage[#All],2,FALSE)*BU$51)</f>
        <v>0</v>
      </c>
      <c r="BV80" s="9"/>
      <c r="BW80" s="21" t="str">
        <f t="shared" si="197"/>
        <v/>
      </c>
      <c r="BX80" s="21">
        <f>IF(BW80="",0,VLOOKUP(BW80,Pointage[#All],2,FALSE)*BX$51)</f>
        <v>0</v>
      </c>
      <c r="BY80" s="9"/>
      <c r="BZ80" s="21" t="str">
        <f t="shared" si="198"/>
        <v/>
      </c>
      <c r="CA80" s="21">
        <f>IF(BZ80="",0,VLOOKUP(BZ80,Pointage[#All],2,FALSE)*CA$51)</f>
        <v>0</v>
      </c>
      <c r="CB80" s="9"/>
      <c r="CC80" s="21" t="str">
        <f t="shared" si="171"/>
        <v/>
      </c>
      <c r="CD80" s="21">
        <f>IF(CC80="",0,VLOOKUP(CC80,Pointage[#All],2,FALSE)*CD$51)</f>
        <v>0</v>
      </c>
      <c r="CE80" s="22">
        <f t="shared" si="199"/>
        <v>0</v>
      </c>
      <c r="CF80" s="24">
        <f t="shared" si="200"/>
        <v>0</v>
      </c>
    </row>
    <row r="81" spans="1:84" x14ac:dyDescent="0.25">
      <c r="A81" s="7"/>
      <c r="B81" s="26"/>
      <c r="C81" s="48"/>
      <c r="D81" s="48"/>
      <c r="E81" s="20">
        <f t="shared" si="182"/>
        <v>0</v>
      </c>
      <c r="F81" s="21" t="str">
        <f t="shared" si="183"/>
        <v/>
      </c>
      <c r="G81" s="21" t="str">
        <f t="shared" si="142"/>
        <v/>
      </c>
      <c r="H81" s="21" t="str">
        <f t="shared" si="184"/>
        <v/>
      </c>
      <c r="I81" s="7"/>
      <c r="J81" s="21" t="str">
        <f t="shared" si="185"/>
        <v/>
      </c>
      <c r="K81" s="21">
        <f>IF(J81="",0,VLOOKUP(J81,Pointage[#All],2,FALSE)*K$51)</f>
        <v>0</v>
      </c>
      <c r="L81" s="9"/>
      <c r="M81" s="21" t="str">
        <f t="shared" si="186"/>
        <v/>
      </c>
      <c r="N81" s="21">
        <f>IF(M81="",0,VLOOKUP(M81,Pointage[#All],2,FALSE)*N$51)</f>
        <v>0</v>
      </c>
      <c r="O81" s="9"/>
      <c r="P81" s="21" t="str">
        <f t="shared" si="187"/>
        <v/>
      </c>
      <c r="Q81" s="21">
        <f>IF(P81="",0,VLOOKUP(P81,Pointage[#All],2,FALSE)*Q$51)</f>
        <v>0</v>
      </c>
      <c r="R81" s="9"/>
      <c r="S81" s="21" t="str">
        <f t="shared" si="147"/>
        <v/>
      </c>
      <c r="T81" s="21">
        <f>IF(S81="",0,VLOOKUP(S81,Pointage[#All],2,FALSE)*T$51)</f>
        <v>0</v>
      </c>
      <c r="U81" s="22">
        <f t="shared" si="188"/>
        <v>0</v>
      </c>
      <c r="V81" s="7"/>
      <c r="W81" s="21" t="str">
        <f t="shared" si="189"/>
        <v/>
      </c>
      <c r="X81" s="21">
        <f>IF(W81="",0,VLOOKUP(W81,Pointage[#All],2,FALSE)*X$51)</f>
        <v>0</v>
      </c>
      <c r="Y81" s="9"/>
      <c r="Z81" s="21" t="str">
        <f t="shared" si="190"/>
        <v/>
      </c>
      <c r="AA81" s="21">
        <f>IF(Z81="",0,VLOOKUP(Z81,Pointage[#All],2,FALSE)*AA$51)</f>
        <v>0</v>
      </c>
      <c r="AB81" s="9"/>
      <c r="AC81" s="21" t="str">
        <f t="shared" si="191"/>
        <v/>
      </c>
      <c r="AD81" s="21">
        <f>IF(AC81="",0,VLOOKUP(AC81,Pointage[#All],2,FALSE)*AD$51)</f>
        <v>0</v>
      </c>
      <c r="AE81" s="9"/>
      <c r="AF81" s="21" t="str">
        <f t="shared" si="181"/>
        <v/>
      </c>
      <c r="AG81" s="21">
        <f>IF(AF81="",0,VLOOKUP(AF81,Pointage[#All],2,FALSE)*AG$51)</f>
        <v>0</v>
      </c>
      <c r="AH81" s="22">
        <f t="shared" si="192"/>
        <v>0</v>
      </c>
      <c r="AI81" s="7"/>
      <c r="AJ81" s="21" t="str">
        <f t="shared" si="193"/>
        <v/>
      </c>
      <c r="AK81" s="21">
        <f>IF(AJ81="",0,VLOOKUP(AJ81,Pointage[#All],2,FALSE)*AK$51)</f>
        <v>0</v>
      </c>
      <c r="AL81" s="9"/>
      <c r="AM81" s="21" t="str">
        <f t="shared" si="194"/>
        <v/>
      </c>
      <c r="AN81" s="21">
        <f>IF(AM81="",0,VLOOKUP(AM81,Pointage[#All],2,FALSE)*AN$51)</f>
        <v>0</v>
      </c>
      <c r="AO81" s="9"/>
      <c r="AP81" s="21" t="str">
        <f t="shared" si="156"/>
        <v/>
      </c>
      <c r="AQ81" s="21">
        <f>IF(AP81="",0,VLOOKUP(AP81,Pointage[#All],2,FALSE)*AQ$51)</f>
        <v>0</v>
      </c>
      <c r="AR81" s="22">
        <f t="shared" si="195"/>
        <v>0</v>
      </c>
      <c r="AS81" s="7"/>
      <c r="AT81" s="21" t="str">
        <f t="shared" si="176"/>
        <v/>
      </c>
      <c r="AU81" s="21">
        <f>IF(AT81="",0,VLOOKUP(AT81,Pointage[#All],2,FALSE)*AU$51)</f>
        <v>0</v>
      </c>
      <c r="AV81" s="9"/>
      <c r="AW81" s="39" t="str">
        <f t="shared" si="177"/>
        <v/>
      </c>
      <c r="AX81" s="39">
        <f>IF(AW81="",0,VLOOKUP(AW81,Pointage[#All],2,FALSE)*AX$51)</f>
        <v>0</v>
      </c>
      <c r="AY81" s="40"/>
      <c r="AZ81" s="39" t="str">
        <f t="shared" si="178"/>
        <v/>
      </c>
      <c r="BA81" s="39">
        <f>IF(AZ81="",0,VLOOKUP(AZ81,Pointage[#All],2,FALSE)*BA$51)</f>
        <v>0</v>
      </c>
      <c r="BB81" s="40"/>
      <c r="BC81" s="39" t="str">
        <f t="shared" si="179"/>
        <v/>
      </c>
      <c r="BD81" s="39">
        <f>IF(BC81="",0,VLOOKUP(BC81,Pointage[#All],2,FALSE)*BD$51)</f>
        <v>0</v>
      </c>
      <c r="BE81" s="41">
        <f t="shared" si="180"/>
        <v>0</v>
      </c>
      <c r="BF81" s="7"/>
      <c r="BG81" s="21" t="str">
        <f t="shared" si="163"/>
        <v/>
      </c>
      <c r="BH81" s="21">
        <f>IF(BG81="",0,VLOOKUP(BG81,Pointage[#All],2,FALSE)*BH$51)</f>
        <v>0</v>
      </c>
      <c r="BI81" s="9"/>
      <c r="BJ81" s="39" t="str">
        <f t="shared" si="164"/>
        <v/>
      </c>
      <c r="BK81" s="39">
        <f>IF(BJ81="",0,VLOOKUP(BJ81,Pointage[#All],2,FALSE)*BK$51)</f>
        <v>0</v>
      </c>
      <c r="BL81" s="40"/>
      <c r="BM81" s="39" t="str">
        <f t="shared" si="165"/>
        <v/>
      </c>
      <c r="BN81" s="39">
        <f>IF(BM81="",0,VLOOKUP(BM81,Pointage[#All],2,FALSE)*BN$51)</f>
        <v>0</v>
      </c>
      <c r="BO81" s="40"/>
      <c r="BP81" s="39" t="str">
        <f t="shared" si="166"/>
        <v/>
      </c>
      <c r="BQ81" s="39">
        <f>IF(BP81="",0,VLOOKUP(BP81,Pointage[#All],2,FALSE)*BQ$51)</f>
        <v>0</v>
      </c>
      <c r="BR81" s="41">
        <f t="shared" si="167"/>
        <v>0</v>
      </c>
      <c r="BS81" s="7"/>
      <c r="BT81" s="21" t="str">
        <f t="shared" si="196"/>
        <v/>
      </c>
      <c r="BU81" s="21">
        <f>IF(BT81="",0,VLOOKUP(BT81,Pointage[#All],2,FALSE)*BU$51)</f>
        <v>0</v>
      </c>
      <c r="BV81" s="9"/>
      <c r="BW81" s="21" t="str">
        <f t="shared" si="197"/>
        <v/>
      </c>
      <c r="BX81" s="21">
        <f>IF(BW81="",0,VLOOKUP(BW81,Pointage[#All],2,FALSE)*BX$51)</f>
        <v>0</v>
      </c>
      <c r="BY81" s="9"/>
      <c r="BZ81" s="21" t="str">
        <f t="shared" si="198"/>
        <v/>
      </c>
      <c r="CA81" s="21">
        <f>IF(BZ81="",0,VLOOKUP(BZ81,Pointage[#All],2,FALSE)*CA$51)</f>
        <v>0</v>
      </c>
      <c r="CB81" s="9"/>
      <c r="CC81" s="21" t="str">
        <f t="shared" si="171"/>
        <v/>
      </c>
      <c r="CD81" s="21">
        <f>IF(CC81="",0,VLOOKUP(CC81,Pointage[#All],2,FALSE)*CD$51)</f>
        <v>0</v>
      </c>
      <c r="CE81" s="22">
        <f t="shared" si="199"/>
        <v>0</v>
      </c>
      <c r="CF81" s="24">
        <f t="shared" si="200"/>
        <v>0</v>
      </c>
    </row>
    <row r="82" spans="1:84" x14ac:dyDescent="0.25">
      <c r="A82" s="8"/>
      <c r="B82" s="26"/>
      <c r="C82" s="48"/>
      <c r="D82" s="48"/>
      <c r="E82" s="20">
        <f t="shared" si="182"/>
        <v>0</v>
      </c>
      <c r="F82" s="21" t="str">
        <f t="shared" si="183"/>
        <v/>
      </c>
      <c r="G82" s="21" t="str">
        <f t="shared" si="142"/>
        <v/>
      </c>
      <c r="H82" s="21" t="str">
        <f t="shared" si="184"/>
        <v/>
      </c>
      <c r="I82" s="7"/>
      <c r="J82" s="21" t="str">
        <f t="shared" si="185"/>
        <v/>
      </c>
      <c r="K82" s="21">
        <f>IF(J82="",0,VLOOKUP(J82,Pointage[#All],2,FALSE)*K$51)</f>
        <v>0</v>
      </c>
      <c r="L82" s="9"/>
      <c r="M82" s="21" t="str">
        <f t="shared" si="186"/>
        <v/>
      </c>
      <c r="N82" s="21">
        <f>IF(M82="",0,VLOOKUP(M82,Pointage[#All],2,FALSE)*N$51)</f>
        <v>0</v>
      </c>
      <c r="O82" s="9"/>
      <c r="P82" s="21" t="str">
        <f t="shared" si="187"/>
        <v/>
      </c>
      <c r="Q82" s="21">
        <f>IF(P82="",0,VLOOKUP(P82,Pointage[#All],2,FALSE)*Q$51)</f>
        <v>0</v>
      </c>
      <c r="R82" s="9"/>
      <c r="S82" s="21" t="str">
        <f t="shared" si="147"/>
        <v/>
      </c>
      <c r="T82" s="21">
        <f>IF(S82="",0,VLOOKUP(S82,Pointage[#All],2,FALSE)*T$51)</f>
        <v>0</v>
      </c>
      <c r="U82" s="22">
        <f t="shared" si="188"/>
        <v>0</v>
      </c>
      <c r="V82" s="7"/>
      <c r="W82" s="21" t="str">
        <f t="shared" si="189"/>
        <v/>
      </c>
      <c r="X82" s="21">
        <f>IF(W82="",0,VLOOKUP(W82,Pointage[#All],2,FALSE)*X$51)</f>
        <v>0</v>
      </c>
      <c r="Y82" s="9"/>
      <c r="Z82" s="21" t="str">
        <f t="shared" si="190"/>
        <v/>
      </c>
      <c r="AA82" s="21">
        <f>IF(Z82="",0,VLOOKUP(Z82,Pointage[#All],2,FALSE)*AA$51)</f>
        <v>0</v>
      </c>
      <c r="AB82" s="9"/>
      <c r="AC82" s="21" t="str">
        <f t="shared" si="191"/>
        <v/>
      </c>
      <c r="AD82" s="21">
        <f>IF(AC82="",0,VLOOKUP(AC82,Pointage[#All],2,FALSE)*AD$51)</f>
        <v>0</v>
      </c>
      <c r="AE82" s="9"/>
      <c r="AF82" s="21" t="str">
        <f t="shared" si="181"/>
        <v/>
      </c>
      <c r="AG82" s="21">
        <f>IF(AF82="",0,VLOOKUP(AF82,Pointage[#All],2,FALSE)*AG$51)</f>
        <v>0</v>
      </c>
      <c r="AH82" s="22">
        <f t="shared" si="192"/>
        <v>0</v>
      </c>
      <c r="AI82" s="7"/>
      <c r="AJ82" s="21" t="str">
        <f t="shared" si="193"/>
        <v/>
      </c>
      <c r="AK82" s="21">
        <f>IF(AJ82="",0,VLOOKUP(AJ82,Pointage[#All],2,FALSE)*AK$51)</f>
        <v>0</v>
      </c>
      <c r="AL82" s="9"/>
      <c r="AM82" s="21" t="str">
        <f t="shared" si="194"/>
        <v/>
      </c>
      <c r="AN82" s="21">
        <f>IF(AM82="",0,VLOOKUP(AM82,Pointage[#All],2,FALSE)*AN$51)</f>
        <v>0</v>
      </c>
      <c r="AO82" s="9"/>
      <c r="AP82" s="21" t="str">
        <f t="shared" si="156"/>
        <v/>
      </c>
      <c r="AQ82" s="21">
        <f>IF(AP82="",0,VLOOKUP(AP82,Pointage[#All],2,FALSE)*AQ$51)</f>
        <v>0</v>
      </c>
      <c r="AR82" s="22">
        <f t="shared" si="195"/>
        <v>0</v>
      </c>
      <c r="AS82" s="7"/>
      <c r="AT82" s="21" t="str">
        <f t="shared" si="176"/>
        <v/>
      </c>
      <c r="AU82" s="21">
        <f>IF(AT82="",0,VLOOKUP(AT82,Pointage[#All],2,FALSE)*AU$51)</f>
        <v>0</v>
      </c>
      <c r="AV82" s="9"/>
      <c r="AW82" s="39" t="str">
        <f t="shared" si="177"/>
        <v/>
      </c>
      <c r="AX82" s="39">
        <f>IF(AW82="",0,VLOOKUP(AW82,Pointage[#All],2,FALSE)*AX$51)</f>
        <v>0</v>
      </c>
      <c r="AY82" s="40"/>
      <c r="AZ82" s="39" t="str">
        <f t="shared" si="178"/>
        <v/>
      </c>
      <c r="BA82" s="39">
        <f>IF(AZ82="",0,VLOOKUP(AZ82,Pointage[#All],2,FALSE)*BA$51)</f>
        <v>0</v>
      </c>
      <c r="BB82" s="40"/>
      <c r="BC82" s="39" t="str">
        <f t="shared" si="179"/>
        <v/>
      </c>
      <c r="BD82" s="39">
        <f>IF(BC82="",0,VLOOKUP(BC82,Pointage[#All],2,FALSE)*BD$51)</f>
        <v>0</v>
      </c>
      <c r="BE82" s="41">
        <f t="shared" si="180"/>
        <v>0</v>
      </c>
      <c r="BF82" s="7"/>
      <c r="BG82" s="21" t="str">
        <f t="shared" si="163"/>
        <v/>
      </c>
      <c r="BH82" s="21">
        <f>IF(BG82="",0,VLOOKUP(BG82,Pointage[#All],2,FALSE)*BH$51)</f>
        <v>0</v>
      </c>
      <c r="BI82" s="9"/>
      <c r="BJ82" s="39" t="str">
        <f t="shared" si="164"/>
        <v/>
      </c>
      <c r="BK82" s="39">
        <f>IF(BJ82="",0,VLOOKUP(BJ82,Pointage[#All],2,FALSE)*BK$51)</f>
        <v>0</v>
      </c>
      <c r="BL82" s="40"/>
      <c r="BM82" s="39" t="str">
        <f t="shared" si="165"/>
        <v/>
      </c>
      <c r="BN82" s="39">
        <f>IF(BM82="",0,VLOOKUP(BM82,Pointage[#All],2,FALSE)*BN$51)</f>
        <v>0</v>
      </c>
      <c r="BO82" s="40"/>
      <c r="BP82" s="39" t="str">
        <f t="shared" si="166"/>
        <v/>
      </c>
      <c r="BQ82" s="39">
        <f>IF(BP82="",0,VLOOKUP(BP82,Pointage[#All],2,FALSE)*BQ$51)</f>
        <v>0</v>
      </c>
      <c r="BR82" s="41">
        <f t="shared" si="167"/>
        <v>0</v>
      </c>
      <c r="BS82" s="7"/>
      <c r="BT82" s="21" t="str">
        <f t="shared" si="196"/>
        <v/>
      </c>
      <c r="BU82" s="21">
        <f>IF(BT82="",0,VLOOKUP(BT82,Pointage[#All],2,FALSE)*BU$51)</f>
        <v>0</v>
      </c>
      <c r="BV82" s="9"/>
      <c r="BW82" s="21" t="str">
        <f t="shared" si="197"/>
        <v/>
      </c>
      <c r="BX82" s="21">
        <f>IF(BW82="",0,VLOOKUP(BW82,Pointage[#All],2,FALSE)*BX$51)</f>
        <v>0</v>
      </c>
      <c r="BY82" s="9"/>
      <c r="BZ82" s="21" t="str">
        <f t="shared" si="198"/>
        <v/>
      </c>
      <c r="CA82" s="21">
        <f>IF(BZ82="",0,VLOOKUP(BZ82,Pointage[#All],2,FALSE)*CA$51)</f>
        <v>0</v>
      </c>
      <c r="CB82" s="9"/>
      <c r="CC82" s="21" t="str">
        <f t="shared" si="171"/>
        <v/>
      </c>
      <c r="CD82" s="21">
        <f>IF(CC82="",0,VLOOKUP(CC82,Pointage[#All],2,FALSE)*CD$51)</f>
        <v>0</v>
      </c>
      <c r="CE82" s="22">
        <f t="shared" si="199"/>
        <v>0</v>
      </c>
      <c r="CF82" s="24">
        <f t="shared" si="200"/>
        <v>0</v>
      </c>
    </row>
    <row r="83" spans="1:84" ht="15" customHeight="1" x14ac:dyDescent="0.25">
      <c r="A83" s="73" t="s">
        <v>39</v>
      </c>
      <c r="B83" s="74"/>
      <c r="C83" s="74"/>
      <c r="D83" s="74"/>
      <c r="E83" s="74"/>
      <c r="F83" s="74"/>
      <c r="G83" s="74"/>
      <c r="H83" s="75"/>
      <c r="I83" s="2" t="s">
        <v>22</v>
      </c>
      <c r="J83" s="19" t="s">
        <v>23</v>
      </c>
      <c r="K83" s="10"/>
      <c r="L83" s="1" t="s">
        <v>24</v>
      </c>
      <c r="M83" s="19" t="s">
        <v>23</v>
      </c>
      <c r="N83" s="10"/>
      <c r="O83" s="6" t="s">
        <v>25</v>
      </c>
      <c r="P83" s="19" t="s">
        <v>23</v>
      </c>
      <c r="Q83" s="10"/>
      <c r="R83" s="1" t="s">
        <v>36</v>
      </c>
      <c r="S83" s="19" t="s">
        <v>23</v>
      </c>
      <c r="T83" s="10"/>
      <c r="U83" s="69" t="s">
        <v>26</v>
      </c>
      <c r="V83" s="2" t="s">
        <v>22</v>
      </c>
      <c r="W83" s="19" t="s">
        <v>23</v>
      </c>
      <c r="X83" s="16"/>
      <c r="Y83" s="1" t="s">
        <v>24</v>
      </c>
      <c r="Z83" s="19" t="s">
        <v>23</v>
      </c>
      <c r="AA83" s="16"/>
      <c r="AB83" s="6" t="s">
        <v>25</v>
      </c>
      <c r="AC83" s="19" t="s">
        <v>23</v>
      </c>
      <c r="AD83" s="16"/>
      <c r="AE83" s="1" t="s">
        <v>36</v>
      </c>
      <c r="AF83" s="19" t="s">
        <v>23</v>
      </c>
      <c r="AG83" s="16"/>
      <c r="AH83" s="69" t="s">
        <v>26</v>
      </c>
      <c r="AI83" s="5" t="s">
        <v>24</v>
      </c>
      <c r="AJ83" s="19" t="s">
        <v>23</v>
      </c>
      <c r="AK83" s="10"/>
      <c r="AL83" s="1" t="s">
        <v>25</v>
      </c>
      <c r="AM83" s="19" t="s">
        <v>23</v>
      </c>
      <c r="AN83" s="10"/>
      <c r="AO83" s="1" t="s">
        <v>36</v>
      </c>
      <c r="AP83" s="19" t="s">
        <v>23</v>
      </c>
      <c r="AQ83" s="10"/>
      <c r="AR83" s="69" t="s">
        <v>26</v>
      </c>
      <c r="AS83" s="2" t="s">
        <v>22</v>
      </c>
      <c r="AT83" s="19" t="s">
        <v>23</v>
      </c>
      <c r="AU83" s="16"/>
      <c r="AV83" s="1" t="s">
        <v>24</v>
      </c>
      <c r="AW83" s="42" t="s">
        <v>23</v>
      </c>
      <c r="AX83" s="43"/>
      <c r="AY83" s="44" t="s">
        <v>25</v>
      </c>
      <c r="AZ83" s="42" t="s">
        <v>23</v>
      </c>
      <c r="BA83" s="43"/>
      <c r="BB83" s="44" t="s">
        <v>36</v>
      </c>
      <c r="BC83" s="42" t="s">
        <v>23</v>
      </c>
      <c r="BD83" s="43"/>
      <c r="BE83" s="83" t="s">
        <v>26</v>
      </c>
      <c r="BF83" s="2" t="s">
        <v>22</v>
      </c>
      <c r="BG83" s="19" t="s">
        <v>23</v>
      </c>
      <c r="BH83" s="16"/>
      <c r="BI83" s="1" t="s">
        <v>24</v>
      </c>
      <c r="BJ83" s="42" t="s">
        <v>23</v>
      </c>
      <c r="BK83" s="43"/>
      <c r="BL83" s="44" t="s">
        <v>25</v>
      </c>
      <c r="BM83" s="42" t="s">
        <v>23</v>
      </c>
      <c r="BN83" s="43"/>
      <c r="BO83" s="44" t="s">
        <v>36</v>
      </c>
      <c r="BP83" s="42" t="s">
        <v>23</v>
      </c>
      <c r="BQ83" s="43"/>
      <c r="BR83" s="83" t="s">
        <v>26</v>
      </c>
      <c r="BS83" s="2" t="s">
        <v>22</v>
      </c>
      <c r="BT83" s="19" t="s">
        <v>23</v>
      </c>
      <c r="BU83" s="10"/>
      <c r="BV83" s="6" t="s">
        <v>24</v>
      </c>
      <c r="BW83" s="19" t="s">
        <v>23</v>
      </c>
      <c r="BX83" s="10"/>
      <c r="BY83" s="1" t="s">
        <v>25</v>
      </c>
      <c r="BZ83" s="19" t="s">
        <v>23</v>
      </c>
      <c r="CA83" s="10"/>
      <c r="CB83" s="1" t="s">
        <v>36</v>
      </c>
      <c r="CC83" s="19" t="s">
        <v>23</v>
      </c>
      <c r="CD83" s="10"/>
      <c r="CE83" s="69" t="s">
        <v>26</v>
      </c>
      <c r="CF83" s="69" t="s">
        <v>26</v>
      </c>
    </row>
    <row r="84" spans="1:84" x14ac:dyDescent="0.25">
      <c r="A84" s="76"/>
      <c r="B84" s="77"/>
      <c r="C84" s="77"/>
      <c r="D84" s="77"/>
      <c r="E84" s="77"/>
      <c r="F84" s="77"/>
      <c r="G84" s="77"/>
      <c r="H84" s="78"/>
      <c r="I84" s="2" t="s">
        <v>27</v>
      </c>
      <c r="J84" s="1" t="s">
        <v>28</v>
      </c>
      <c r="K84" s="1" t="s">
        <v>29</v>
      </c>
      <c r="L84" s="1" t="s">
        <v>27</v>
      </c>
      <c r="M84" s="1" t="s">
        <v>28</v>
      </c>
      <c r="N84" s="1" t="s">
        <v>29</v>
      </c>
      <c r="O84" s="1" t="s">
        <v>27</v>
      </c>
      <c r="P84" s="1" t="s">
        <v>28</v>
      </c>
      <c r="Q84" s="1" t="s">
        <v>29</v>
      </c>
      <c r="R84" s="1" t="s">
        <v>27</v>
      </c>
      <c r="S84" s="1" t="s">
        <v>28</v>
      </c>
      <c r="T84" s="1" t="s">
        <v>29</v>
      </c>
      <c r="U84" s="69"/>
      <c r="V84" s="2" t="s">
        <v>27</v>
      </c>
      <c r="W84" s="1" t="s">
        <v>28</v>
      </c>
      <c r="X84" s="1" t="s">
        <v>29</v>
      </c>
      <c r="Y84" s="1" t="s">
        <v>27</v>
      </c>
      <c r="Z84" s="1" t="s">
        <v>28</v>
      </c>
      <c r="AA84" s="1" t="s">
        <v>29</v>
      </c>
      <c r="AB84" s="1" t="s">
        <v>27</v>
      </c>
      <c r="AC84" s="1" t="s">
        <v>28</v>
      </c>
      <c r="AD84" s="1" t="s">
        <v>29</v>
      </c>
      <c r="AE84" s="1" t="s">
        <v>27</v>
      </c>
      <c r="AF84" s="1" t="s">
        <v>28</v>
      </c>
      <c r="AG84" s="1" t="s">
        <v>29</v>
      </c>
      <c r="AH84" s="69"/>
      <c r="AI84" s="2" t="s">
        <v>27</v>
      </c>
      <c r="AJ84" s="1" t="s">
        <v>28</v>
      </c>
      <c r="AK84" s="1" t="s">
        <v>29</v>
      </c>
      <c r="AL84" s="1" t="s">
        <v>27</v>
      </c>
      <c r="AM84" s="1" t="s">
        <v>28</v>
      </c>
      <c r="AN84" s="1" t="s">
        <v>29</v>
      </c>
      <c r="AO84" s="1" t="s">
        <v>27</v>
      </c>
      <c r="AP84" s="1" t="s">
        <v>28</v>
      </c>
      <c r="AQ84" s="1" t="s">
        <v>29</v>
      </c>
      <c r="AR84" s="69"/>
      <c r="AS84" s="2" t="s">
        <v>27</v>
      </c>
      <c r="AT84" s="1" t="s">
        <v>28</v>
      </c>
      <c r="AU84" s="4" t="s">
        <v>29</v>
      </c>
      <c r="AV84" s="1" t="s">
        <v>27</v>
      </c>
      <c r="AW84" s="44" t="s">
        <v>28</v>
      </c>
      <c r="AX84" s="44" t="s">
        <v>29</v>
      </c>
      <c r="AY84" s="44" t="s">
        <v>27</v>
      </c>
      <c r="AZ84" s="44" t="s">
        <v>28</v>
      </c>
      <c r="BA84" s="44" t="s">
        <v>29</v>
      </c>
      <c r="BB84" s="44" t="s">
        <v>27</v>
      </c>
      <c r="BC84" s="44" t="s">
        <v>28</v>
      </c>
      <c r="BD84" s="44" t="s">
        <v>29</v>
      </c>
      <c r="BE84" s="83"/>
      <c r="BF84" s="2" t="s">
        <v>27</v>
      </c>
      <c r="BG84" s="1" t="s">
        <v>28</v>
      </c>
      <c r="BH84" s="4" t="s">
        <v>29</v>
      </c>
      <c r="BI84" s="1" t="s">
        <v>27</v>
      </c>
      <c r="BJ84" s="44" t="s">
        <v>28</v>
      </c>
      <c r="BK84" s="44" t="s">
        <v>29</v>
      </c>
      <c r="BL84" s="44" t="s">
        <v>27</v>
      </c>
      <c r="BM84" s="44" t="s">
        <v>28</v>
      </c>
      <c r="BN84" s="44" t="s">
        <v>29</v>
      </c>
      <c r="BO84" s="44" t="s">
        <v>27</v>
      </c>
      <c r="BP84" s="44" t="s">
        <v>28</v>
      </c>
      <c r="BQ84" s="44" t="s">
        <v>29</v>
      </c>
      <c r="BR84" s="83"/>
      <c r="BS84" s="3" t="s">
        <v>27</v>
      </c>
      <c r="BT84" s="4" t="s">
        <v>28</v>
      </c>
      <c r="BU84" s="4" t="s">
        <v>29</v>
      </c>
      <c r="BV84" s="4" t="s">
        <v>27</v>
      </c>
      <c r="BW84" s="4" t="s">
        <v>28</v>
      </c>
      <c r="BX84" s="4" t="s">
        <v>29</v>
      </c>
      <c r="BY84" s="4" t="s">
        <v>27</v>
      </c>
      <c r="BZ84" s="4" t="s">
        <v>28</v>
      </c>
      <c r="CA84" s="4" t="s">
        <v>29</v>
      </c>
      <c r="CB84" s="4" t="s">
        <v>27</v>
      </c>
      <c r="CC84" s="4" t="s">
        <v>28</v>
      </c>
      <c r="CD84" s="4" t="s">
        <v>29</v>
      </c>
      <c r="CE84" s="69"/>
      <c r="CF84" s="69"/>
    </row>
    <row r="85" spans="1:84" x14ac:dyDescent="0.25">
      <c r="A85" s="7"/>
      <c r="B85" s="26"/>
      <c r="C85" s="48"/>
      <c r="D85" s="48"/>
      <c r="E85" s="20">
        <f t="shared" ref="E85:E96" si="201">U85+AH85++AR85+BE85+CE85</f>
        <v>0</v>
      </c>
      <c r="F85" s="21" t="str">
        <f t="shared" ref="F85:F96" si="202">IF(E85=0,"",RANK(E85,E$85:E$96,0))</f>
        <v/>
      </c>
      <c r="G85" s="21" t="str">
        <f t="shared" ref="G85:G96" si="203">IF(CF85=0,"",RANK(CF85,CF$4:CF$96,0))</f>
        <v/>
      </c>
      <c r="H85" s="20"/>
      <c r="I85" s="7"/>
      <c r="J85" s="21" t="str">
        <f>IF(I85=0,"",RANK(I85,I$85:I$96,0))</f>
        <v/>
      </c>
      <c r="K85" s="21">
        <f>IF(J85="",0,VLOOKUP(J85,Pointage[#All],2,FALSE)*K$83)</f>
        <v>0</v>
      </c>
      <c r="L85" s="9"/>
      <c r="M85" s="21" t="str">
        <f t="shared" ref="M85:M96" si="204">IF(L85=0,"",RANK(L85,L$85:L$96,0))</f>
        <v/>
      </c>
      <c r="N85" s="21">
        <f>IF(M85="",0,VLOOKUP(M85,Pointage[#All],2,FALSE)*N$83)</f>
        <v>0</v>
      </c>
      <c r="O85" s="9"/>
      <c r="P85" s="21" t="str">
        <f t="shared" ref="P85:P96" si="205">IF(O85=0,"",RANK(O85,O$85:O$96,0))</f>
        <v/>
      </c>
      <c r="Q85" s="21">
        <v>0</v>
      </c>
      <c r="R85" s="9"/>
      <c r="S85" s="21" t="str">
        <f t="shared" ref="S85:S96" si="206">IF(R85=0,"",RANK(R85,R$4:R$96,0))</f>
        <v/>
      </c>
      <c r="T85" s="21">
        <f>IF(S85="",0,VLOOKUP(S85,Pointage[#All],2,FALSE)*T$83)</f>
        <v>0</v>
      </c>
      <c r="U85" s="22">
        <f t="shared" ref="U85:U96" si="207">IF(K85="","",K85+N85+T85)</f>
        <v>0</v>
      </c>
      <c r="V85" s="7"/>
      <c r="W85" s="21" t="str">
        <f t="shared" ref="W85:W96" si="208">IF(V85=0,"",RANK(V85,V$85:V$96,0))</f>
        <v/>
      </c>
      <c r="X85" s="21">
        <f>IF(W85="",0,VLOOKUP(W85,Pointage[#All],2,FALSE)*X$83)</f>
        <v>0</v>
      </c>
      <c r="Y85" s="9"/>
      <c r="Z85" s="21" t="str">
        <f t="shared" ref="Z85:Z96" si="209">IF(Y85=0,"",RANK(Y85,Y$85:Y$96,0))</f>
        <v/>
      </c>
      <c r="AA85" s="21">
        <f>IF(Z85="",0,VLOOKUP(Z85,Pointage[#All],2,FALSE)*AA$83)</f>
        <v>0</v>
      </c>
      <c r="AB85" s="9"/>
      <c r="AC85" s="21" t="str">
        <f t="shared" ref="AC85:AC96" si="210">IF(AB85=0,"",RANK(AB85,AB$85:AB$96,0))</f>
        <v/>
      </c>
      <c r="AD85" s="21">
        <v>0</v>
      </c>
      <c r="AE85" s="9"/>
      <c r="AF85" s="21" t="str">
        <f t="shared" ref="AF85:AF96" si="211">IF(AE85=0,"",RANK(AE85,AE$4:AE$96,0))</f>
        <v/>
      </c>
      <c r="AG85" s="21">
        <f>IF(AF85="",0,VLOOKUP(AF85,Pointage[#All],2,FALSE)*AG$83)</f>
        <v>0</v>
      </c>
      <c r="AH85" s="22">
        <f t="shared" ref="AH85:AH96" si="212">IF(X85="","",X85+AA85+AG85)</f>
        <v>0</v>
      </c>
      <c r="AI85" s="7"/>
      <c r="AJ85" s="21" t="str">
        <f t="shared" ref="AJ85:AJ96" si="213">IF(AI85=0,"",RANK(AI85,AI$85:AI$96,0))</f>
        <v/>
      </c>
      <c r="AK85" s="21">
        <f>IF(AJ85="",0,VLOOKUP(AJ85,Pointage[#All],2,FALSE)*AK$83)</f>
        <v>0</v>
      </c>
      <c r="AL85" s="9"/>
      <c r="AM85" s="21" t="str">
        <f t="shared" ref="AM85:AM96" si="214">IF(AL85=0,"",RANK(AL85,AL$85:AL$96,0))</f>
        <v/>
      </c>
      <c r="AN85" s="21">
        <f>IF(AM85="",0,VLOOKUP(AM85,Pointage[#All],2,FALSE)*AN$83)</f>
        <v>0</v>
      </c>
      <c r="AO85" s="9"/>
      <c r="AP85" s="21" t="str">
        <f t="shared" ref="AP85:AP96" si="215">IF(AO85=0,"",RANK(AO85,AO$4:AO$96,0))</f>
        <v/>
      </c>
      <c r="AQ85" s="21">
        <f>IF(AP85="",0,VLOOKUP(AP85,Pointage[#All],2,FALSE)*AQ$83)</f>
        <v>0</v>
      </c>
      <c r="AR85" s="22">
        <f t="shared" ref="AR85:AR96" si="216">IF(AK85="","",AK85+AN85+AQ85)</f>
        <v>0</v>
      </c>
      <c r="AS85" s="7"/>
      <c r="AT85" s="21" t="str">
        <f t="shared" ref="AT85:AT96" si="217">IF(AS85=0,"",RANK(AS85,AS$85:AS$96,0))</f>
        <v/>
      </c>
      <c r="AU85" s="21">
        <f>IF(AT85="",0,VLOOKUP(AT85,Pointage[#All],2,FALSE)*AU$83)</f>
        <v>0</v>
      </c>
      <c r="AV85" s="9"/>
      <c r="AW85" s="39" t="str">
        <f t="shared" ref="AW85:AW96" si="218">IF(AV85=0,"",RANK(AV85,AV$85:AV$96,0))</f>
        <v/>
      </c>
      <c r="AX85" s="39">
        <f>IF(AW85="",0,VLOOKUP(AW85,Pointage[#All],2,FALSE)*AX$83)</f>
        <v>0</v>
      </c>
      <c r="AY85" s="40"/>
      <c r="AZ85" s="39" t="str">
        <f t="shared" ref="AZ85:AZ96" si="219">IF(AY85=0,"",RANK(AY85,AY$85:AY$96,0))</f>
        <v/>
      </c>
      <c r="BA85" s="39">
        <f>IF(AZ85="",0,VLOOKUP(AZ85,Pointage[#All],2,FALSE)*BA$83)</f>
        <v>0</v>
      </c>
      <c r="BB85" s="40"/>
      <c r="BC85" s="39" t="str">
        <f t="shared" ref="BC85:BC96" si="220">IF(BB85=0,"",RANK(BB85,BB$4:BB$96,0))</f>
        <v/>
      </c>
      <c r="BD85" s="39">
        <f>IF(BC85="",0,VLOOKUP(BC85,Pointage[#All],2,FALSE)*BD$83)</f>
        <v>0</v>
      </c>
      <c r="BE85" s="41">
        <f t="shared" ref="BE85:BE96" si="221">IF(AX85="","",AX85+BA85+BD85)</f>
        <v>0</v>
      </c>
      <c r="BF85" s="7"/>
      <c r="BG85" s="21" t="str">
        <f t="shared" ref="BG85:BG96" si="222">IF(BF85=0,"",RANK(BF85,BF$85:BF$96,0))</f>
        <v/>
      </c>
      <c r="BH85" s="21">
        <f>IF(BG85="",0,VLOOKUP(BG85,Pointage[#All],2,FALSE)*BH$83)</f>
        <v>0</v>
      </c>
      <c r="BI85" s="9"/>
      <c r="BJ85" s="39" t="str">
        <f t="shared" ref="BJ85:BJ96" si="223">IF(BI85=0,"",RANK(BI85,BI$85:BI$96,0))</f>
        <v/>
      </c>
      <c r="BK85" s="39">
        <f>IF(BJ85="",0,VLOOKUP(BJ85,Pointage[#All],2,FALSE)*BK$83)</f>
        <v>0</v>
      </c>
      <c r="BL85" s="40"/>
      <c r="BM85" s="39" t="str">
        <f t="shared" ref="BM85:BM96" si="224">IF(BL85=0,"",RANK(BL85,BL$85:BL$96,0))</f>
        <v/>
      </c>
      <c r="BN85" s="39">
        <f>IF(BM85="",0,VLOOKUP(BM85,Pointage[#All],2,FALSE)*BN$83)</f>
        <v>0</v>
      </c>
      <c r="BO85" s="40"/>
      <c r="BP85" s="39" t="str">
        <f t="shared" ref="BP85:BP96" si="225">IF(BO85=0,"",RANK(BO85,BO$4:BO$96,0))</f>
        <v/>
      </c>
      <c r="BQ85" s="39">
        <f>IF(BP85="",0,VLOOKUP(BP85,Pointage[#All],2,FALSE)*BQ$83)</f>
        <v>0</v>
      </c>
      <c r="BR85" s="41">
        <f t="shared" ref="BR85:BR96" si="226">IF(BK85="","",BK85+BN85+BQ85)</f>
        <v>0</v>
      </c>
      <c r="BS85" s="7"/>
      <c r="BT85" s="21" t="str">
        <f t="shared" ref="BT85:BT96" si="227">IF(BS85=0,"",RANK(BS85,BS$85:BS$96,0))</f>
        <v/>
      </c>
      <c r="BU85" s="21">
        <f>IF(BT85="",0,VLOOKUP(BT85,Pointage[#All],2,FALSE)*BU$83)</f>
        <v>0</v>
      </c>
      <c r="BV85" s="9"/>
      <c r="BW85" s="21" t="str">
        <f t="shared" ref="BW85:BW96" si="228">IF(BV85=0,"",RANK(BV85,BV$85:BV$96,0))</f>
        <v/>
      </c>
      <c r="BX85" s="21">
        <f>IF(BW85="",0,VLOOKUP(BW85,Pointage[#All],2,FALSE)*BX$83)</f>
        <v>0</v>
      </c>
      <c r="BY85" s="9"/>
      <c r="BZ85" s="21" t="str">
        <f t="shared" ref="BZ85:BZ96" si="229">IF(BY85=0,"",RANK(BY85,BY$85:BY$96,0))</f>
        <v/>
      </c>
      <c r="CA85" s="21">
        <f>IF(BZ85="",0,VLOOKUP(BZ85,Pointage[#All],2,FALSE)*CA$83)</f>
        <v>0</v>
      </c>
      <c r="CB85" s="9"/>
      <c r="CC85" s="21" t="str">
        <f t="shared" ref="CC85:CC96" si="230">IF(CB85=0,"",RANK(CB85,CB$4:CB$96,0))</f>
        <v/>
      </c>
      <c r="CD85" s="21">
        <f>IF(CC85="",0,VLOOKUP(CC85,Pointage[#All],2,FALSE)*CD$83)</f>
        <v>0</v>
      </c>
      <c r="CE85" s="22">
        <f t="shared" ref="CE85:CE96" si="231">IF(BX85="","",BX85+CA85+CD85)*1.25</f>
        <v>0</v>
      </c>
      <c r="CF85" s="24">
        <f t="shared" ref="CF85:CF96" si="232">T85+AG85+AQ85+BD85+CD85*1.25</f>
        <v>0</v>
      </c>
    </row>
    <row r="86" spans="1:84" x14ac:dyDescent="0.25">
      <c r="A86" s="7"/>
      <c r="B86" s="26"/>
      <c r="C86" s="48"/>
      <c r="D86" s="48"/>
      <c r="E86" s="20">
        <f t="shared" si="201"/>
        <v>0</v>
      </c>
      <c r="F86" s="21" t="str">
        <f t="shared" si="202"/>
        <v/>
      </c>
      <c r="G86" s="21" t="str">
        <f t="shared" si="203"/>
        <v/>
      </c>
      <c r="H86" s="20"/>
      <c r="I86" s="7"/>
      <c r="J86" s="21" t="str">
        <f>IF(I86=0,"",RANK(I86,I$85:I$96,0))</f>
        <v/>
      </c>
      <c r="K86" s="21">
        <f>IF(J86="",0,VLOOKUP(J86,Pointage[#All],2,FALSE)*K$83)</f>
        <v>0</v>
      </c>
      <c r="L86" s="9"/>
      <c r="M86" s="21" t="str">
        <f t="shared" si="204"/>
        <v/>
      </c>
      <c r="N86" s="21">
        <f>IF(M86="",0,VLOOKUP(M86,Pointage[#All],2,FALSE)*N$83)</f>
        <v>0</v>
      </c>
      <c r="O86" s="9"/>
      <c r="P86" s="21" t="str">
        <f t="shared" si="205"/>
        <v/>
      </c>
      <c r="Q86" s="21">
        <v>0</v>
      </c>
      <c r="R86" s="9"/>
      <c r="S86" s="21" t="str">
        <f t="shared" si="206"/>
        <v/>
      </c>
      <c r="T86" s="21">
        <f>IF(S86="",0,VLOOKUP(S86,Pointage[#All],2,FALSE)*T$83)</f>
        <v>0</v>
      </c>
      <c r="U86" s="22">
        <f t="shared" si="207"/>
        <v>0</v>
      </c>
      <c r="V86" s="7"/>
      <c r="W86" s="21" t="str">
        <f t="shared" si="208"/>
        <v/>
      </c>
      <c r="X86" s="21">
        <f>IF(W86="",0,VLOOKUP(W86,Pointage[#All],2,FALSE)*X$83)</f>
        <v>0</v>
      </c>
      <c r="Y86" s="9"/>
      <c r="Z86" s="21" t="str">
        <f t="shared" si="209"/>
        <v/>
      </c>
      <c r="AA86" s="21">
        <f>IF(Z86="",0,VLOOKUP(Z86,Pointage[#All],2,FALSE)*AA$83)</f>
        <v>0</v>
      </c>
      <c r="AB86" s="9"/>
      <c r="AC86" s="21" t="str">
        <f t="shared" si="210"/>
        <v/>
      </c>
      <c r="AD86" s="21">
        <v>0</v>
      </c>
      <c r="AE86" s="9"/>
      <c r="AF86" s="21" t="str">
        <f t="shared" si="211"/>
        <v/>
      </c>
      <c r="AG86" s="21">
        <f>IF(AF86="",0,VLOOKUP(AF86,Pointage[#All],2,FALSE)*AG$83)</f>
        <v>0</v>
      </c>
      <c r="AH86" s="22">
        <f t="shared" si="212"/>
        <v>0</v>
      </c>
      <c r="AI86" s="7"/>
      <c r="AJ86" s="21" t="str">
        <f t="shared" si="213"/>
        <v/>
      </c>
      <c r="AK86" s="21">
        <f>IF(AJ86="",0,VLOOKUP(AJ86,Pointage[#All],2,FALSE)*AK$83)</f>
        <v>0</v>
      </c>
      <c r="AL86" s="9"/>
      <c r="AM86" s="21" t="str">
        <f t="shared" si="214"/>
        <v/>
      </c>
      <c r="AN86" s="21">
        <f>IF(AM86="",0,VLOOKUP(AM86,Pointage[#All],2,FALSE)*AN$83)</f>
        <v>0</v>
      </c>
      <c r="AO86" s="9"/>
      <c r="AP86" s="21" t="str">
        <f t="shared" si="215"/>
        <v/>
      </c>
      <c r="AQ86" s="21">
        <f>IF(AP86="",0,VLOOKUP(AP86,Pointage[#All],2,FALSE)*AQ$83)</f>
        <v>0</v>
      </c>
      <c r="AR86" s="22">
        <f t="shared" si="216"/>
        <v>0</v>
      </c>
      <c r="AS86" s="7"/>
      <c r="AT86" s="21" t="str">
        <f t="shared" si="217"/>
        <v/>
      </c>
      <c r="AU86" s="33">
        <f>IF(AT86="",0,VLOOKUP(AT86,Pointage[#All],2,FALSE)*AU$83)</f>
        <v>0</v>
      </c>
      <c r="AV86" s="9"/>
      <c r="AW86" s="39" t="str">
        <f t="shared" si="218"/>
        <v/>
      </c>
      <c r="AX86" s="39">
        <f>IF(AW86="",0,VLOOKUP(AW86,Pointage[#All],2,FALSE)*AX$83)</f>
        <v>0</v>
      </c>
      <c r="AY86" s="40"/>
      <c r="AZ86" s="39" t="str">
        <f t="shared" si="219"/>
        <v/>
      </c>
      <c r="BA86" s="39">
        <f>IF(AZ86="",0,VLOOKUP(AZ86,Pointage[#All],2,FALSE)*BA$83)</f>
        <v>0</v>
      </c>
      <c r="BB86" s="40"/>
      <c r="BC86" s="39" t="str">
        <f t="shared" si="220"/>
        <v/>
      </c>
      <c r="BD86" s="39">
        <f>IF(BC86="",0,VLOOKUP(BC86,Pointage[#All],2,FALSE)*BD$83)</f>
        <v>0</v>
      </c>
      <c r="BE86" s="41">
        <f t="shared" si="221"/>
        <v>0</v>
      </c>
      <c r="BF86" s="7"/>
      <c r="BG86" s="21" t="str">
        <f t="shared" si="222"/>
        <v/>
      </c>
      <c r="BH86" s="33">
        <f>IF(BG86="",0,VLOOKUP(BG86,Pointage[#All],2,FALSE)*BH$83)</f>
        <v>0</v>
      </c>
      <c r="BI86" s="9"/>
      <c r="BJ86" s="39" t="str">
        <f t="shared" si="223"/>
        <v/>
      </c>
      <c r="BK86" s="39">
        <f>IF(BJ86="",0,VLOOKUP(BJ86,Pointage[#All],2,FALSE)*BK$83)</f>
        <v>0</v>
      </c>
      <c r="BL86" s="40"/>
      <c r="BM86" s="39" t="str">
        <f t="shared" si="224"/>
        <v/>
      </c>
      <c r="BN86" s="39">
        <f>IF(BM86="",0,VLOOKUP(BM86,Pointage[#All],2,FALSE)*BN$83)</f>
        <v>0</v>
      </c>
      <c r="BO86" s="40"/>
      <c r="BP86" s="39" t="str">
        <f t="shared" si="225"/>
        <v/>
      </c>
      <c r="BQ86" s="39">
        <f>IF(BP86="",0,VLOOKUP(BP86,Pointage[#All],2,FALSE)*BQ$83)</f>
        <v>0</v>
      </c>
      <c r="BR86" s="41">
        <f t="shared" si="226"/>
        <v>0</v>
      </c>
      <c r="BS86" s="7"/>
      <c r="BT86" s="21" t="str">
        <f t="shared" si="227"/>
        <v/>
      </c>
      <c r="BU86" s="21">
        <f>IF(BT86="",0,VLOOKUP(BT86,Pointage[#All],2,FALSE)*BU$83)</f>
        <v>0</v>
      </c>
      <c r="BV86" s="9"/>
      <c r="BW86" s="21" t="str">
        <f t="shared" si="228"/>
        <v/>
      </c>
      <c r="BX86" s="21">
        <f>IF(BW86="",0,VLOOKUP(BW86,Pointage[#All],2,FALSE)*BX$83)</f>
        <v>0</v>
      </c>
      <c r="BY86" s="9"/>
      <c r="BZ86" s="21" t="str">
        <f t="shared" si="229"/>
        <v/>
      </c>
      <c r="CA86" s="21">
        <f>IF(BZ86="",0,VLOOKUP(BZ86,Pointage[#All],2,FALSE)*CA$83)</f>
        <v>0</v>
      </c>
      <c r="CB86" s="9"/>
      <c r="CC86" s="21" t="str">
        <f t="shared" si="230"/>
        <v/>
      </c>
      <c r="CD86" s="21">
        <f>IF(CC86="",0,VLOOKUP(CC86,Pointage[#All],2,FALSE)*CD$83)</f>
        <v>0</v>
      </c>
      <c r="CE86" s="22">
        <f t="shared" si="231"/>
        <v>0</v>
      </c>
      <c r="CF86" s="24">
        <f t="shared" si="232"/>
        <v>0</v>
      </c>
    </row>
    <row r="87" spans="1:84" x14ac:dyDescent="0.25">
      <c r="A87" s="7"/>
      <c r="B87" s="26"/>
      <c r="C87" s="48"/>
      <c r="D87" s="48"/>
      <c r="E87" s="20">
        <f t="shared" si="201"/>
        <v>0</v>
      </c>
      <c r="F87" s="21" t="str">
        <f t="shared" si="202"/>
        <v/>
      </c>
      <c r="G87" s="21" t="str">
        <f t="shared" si="203"/>
        <v/>
      </c>
      <c r="H87" s="20"/>
      <c r="I87" s="7"/>
      <c r="J87" s="21" t="str">
        <f t="shared" ref="J87:J90" si="233">IF(I87=0,"",RANK(I87,I$85:I$96,0))</f>
        <v/>
      </c>
      <c r="K87" s="21">
        <f>IF(J87="",0,VLOOKUP(J87,Pointage[#All],2,FALSE)*K$83)</f>
        <v>0</v>
      </c>
      <c r="L87" s="9"/>
      <c r="M87" s="21" t="str">
        <f t="shared" si="204"/>
        <v/>
      </c>
      <c r="N87" s="21">
        <f>IF(M87="",0,VLOOKUP(M87,Pointage[#All],2,FALSE)*N$83)</f>
        <v>0</v>
      </c>
      <c r="O87" s="9"/>
      <c r="P87" s="21" t="str">
        <f t="shared" si="205"/>
        <v/>
      </c>
      <c r="Q87" s="21">
        <v>0</v>
      </c>
      <c r="R87" s="9"/>
      <c r="S87" s="21" t="str">
        <f t="shared" si="206"/>
        <v/>
      </c>
      <c r="T87" s="21">
        <f>IF(S87="",0,VLOOKUP(S87,Pointage[#All],2,FALSE)*T$83)</f>
        <v>0</v>
      </c>
      <c r="U87" s="22">
        <f t="shared" si="207"/>
        <v>0</v>
      </c>
      <c r="V87" s="7"/>
      <c r="W87" s="21" t="str">
        <f t="shared" si="208"/>
        <v/>
      </c>
      <c r="X87" s="21">
        <f>IF(W87="",0,VLOOKUP(W87,Pointage[#All],2,FALSE)*X$83)</f>
        <v>0</v>
      </c>
      <c r="Y87" s="9"/>
      <c r="Z87" s="21" t="str">
        <f t="shared" si="209"/>
        <v/>
      </c>
      <c r="AA87" s="21">
        <f>IF(Z87="",0,VLOOKUP(Z87,Pointage[#All],2,FALSE)*AA$83)</f>
        <v>0</v>
      </c>
      <c r="AB87" s="9"/>
      <c r="AC87" s="21" t="str">
        <f t="shared" si="210"/>
        <v/>
      </c>
      <c r="AD87" s="21">
        <v>0</v>
      </c>
      <c r="AE87" s="9"/>
      <c r="AF87" s="21" t="str">
        <f t="shared" si="211"/>
        <v/>
      </c>
      <c r="AG87" s="21">
        <f>IF(AF87="",0,VLOOKUP(AF87,Pointage[#All],2,FALSE)*AG$83)</f>
        <v>0</v>
      </c>
      <c r="AH87" s="22">
        <f t="shared" si="212"/>
        <v>0</v>
      </c>
      <c r="AI87" s="7"/>
      <c r="AJ87" s="21" t="str">
        <f t="shared" si="213"/>
        <v/>
      </c>
      <c r="AK87" s="21">
        <f>IF(AJ87="",0,VLOOKUP(AJ87,Pointage[#All],2,FALSE)*AK$83)</f>
        <v>0</v>
      </c>
      <c r="AL87" s="9"/>
      <c r="AM87" s="21" t="str">
        <f t="shared" si="214"/>
        <v/>
      </c>
      <c r="AN87" s="21">
        <f>IF(AM87="",0,VLOOKUP(AM87,Pointage[#All],2,FALSE)*AN$83)</f>
        <v>0</v>
      </c>
      <c r="AO87" s="9"/>
      <c r="AP87" s="21" t="str">
        <f t="shared" si="215"/>
        <v/>
      </c>
      <c r="AQ87" s="21">
        <f>IF(AP87="",0,VLOOKUP(AP87,Pointage[#All],2,FALSE)*AQ$83)</f>
        <v>0</v>
      </c>
      <c r="AR87" s="22">
        <f t="shared" si="216"/>
        <v>0</v>
      </c>
      <c r="AS87" s="7"/>
      <c r="AT87" s="21" t="str">
        <f t="shared" si="217"/>
        <v/>
      </c>
      <c r="AU87" s="21">
        <f>IF(AT87="",0,VLOOKUP(AT87,Pointage[#All],2,FALSE)*AU$83)</f>
        <v>0</v>
      </c>
      <c r="AV87" s="9"/>
      <c r="AW87" s="39" t="str">
        <f t="shared" si="218"/>
        <v/>
      </c>
      <c r="AX87" s="39">
        <f>IF(AW87="",0,VLOOKUP(AW87,Pointage[#All],2,FALSE)*AX$83)</f>
        <v>0</v>
      </c>
      <c r="AY87" s="40"/>
      <c r="AZ87" s="39" t="str">
        <f t="shared" si="219"/>
        <v/>
      </c>
      <c r="BA87" s="39">
        <f>IF(AZ87="",0,VLOOKUP(AZ87,Pointage[#All],2,FALSE)*BA$83)</f>
        <v>0</v>
      </c>
      <c r="BB87" s="40"/>
      <c r="BC87" s="39" t="str">
        <f t="shared" si="220"/>
        <v/>
      </c>
      <c r="BD87" s="39">
        <f>IF(BC87="",0,VLOOKUP(BC87,Pointage[#All],2,FALSE)*BD$83)</f>
        <v>0</v>
      </c>
      <c r="BE87" s="41">
        <f t="shared" si="221"/>
        <v>0</v>
      </c>
      <c r="BF87" s="7"/>
      <c r="BG87" s="21" t="str">
        <f t="shared" si="222"/>
        <v/>
      </c>
      <c r="BH87" s="21">
        <f>IF(BG87="",0,VLOOKUP(BG87,Pointage[#All],2,FALSE)*BH$83)</f>
        <v>0</v>
      </c>
      <c r="BI87" s="9"/>
      <c r="BJ87" s="39" t="str">
        <f t="shared" si="223"/>
        <v/>
      </c>
      <c r="BK87" s="39">
        <f>IF(BJ87="",0,VLOOKUP(BJ87,Pointage[#All],2,FALSE)*BK$83)</f>
        <v>0</v>
      </c>
      <c r="BL87" s="40"/>
      <c r="BM87" s="39" t="str">
        <f t="shared" si="224"/>
        <v/>
      </c>
      <c r="BN87" s="39">
        <f>IF(BM87="",0,VLOOKUP(BM87,Pointage[#All],2,FALSE)*BN$83)</f>
        <v>0</v>
      </c>
      <c r="BO87" s="40"/>
      <c r="BP87" s="39" t="str">
        <f t="shared" si="225"/>
        <v/>
      </c>
      <c r="BQ87" s="39">
        <f>IF(BP87="",0,VLOOKUP(BP87,Pointage[#All],2,FALSE)*BQ$83)</f>
        <v>0</v>
      </c>
      <c r="BR87" s="41">
        <f t="shared" si="226"/>
        <v>0</v>
      </c>
      <c r="BS87" s="7"/>
      <c r="BT87" s="21" t="str">
        <f t="shared" si="227"/>
        <v/>
      </c>
      <c r="BU87" s="21">
        <f>IF(BT87="",0,VLOOKUP(BT87,Pointage[#All],2,FALSE)*BU$83)</f>
        <v>0</v>
      </c>
      <c r="BV87" s="9"/>
      <c r="BW87" s="21" t="str">
        <f t="shared" si="228"/>
        <v/>
      </c>
      <c r="BX87" s="21">
        <f>IF(BW87="",0,VLOOKUP(BW87,Pointage[#All],2,FALSE)*BX$83)</f>
        <v>0</v>
      </c>
      <c r="BY87" s="9"/>
      <c r="BZ87" s="21" t="str">
        <f t="shared" si="229"/>
        <v/>
      </c>
      <c r="CA87" s="21">
        <f>IF(BZ87="",0,VLOOKUP(BZ87,Pointage[#All],2,FALSE)*CA$83)</f>
        <v>0</v>
      </c>
      <c r="CB87" s="9"/>
      <c r="CC87" s="21" t="str">
        <f t="shared" si="230"/>
        <v/>
      </c>
      <c r="CD87" s="21">
        <f>IF(CC87="",0,VLOOKUP(CC87,Pointage[#All],2,FALSE)*CD$83)</f>
        <v>0</v>
      </c>
      <c r="CE87" s="22">
        <f t="shared" si="231"/>
        <v>0</v>
      </c>
      <c r="CF87" s="24">
        <f t="shared" si="232"/>
        <v>0</v>
      </c>
    </row>
    <row r="88" spans="1:84" x14ac:dyDescent="0.25">
      <c r="A88" s="7"/>
      <c r="B88" s="26"/>
      <c r="C88" s="48"/>
      <c r="D88" s="48"/>
      <c r="E88" s="20">
        <f t="shared" si="201"/>
        <v>0</v>
      </c>
      <c r="F88" s="21" t="str">
        <f t="shared" si="202"/>
        <v/>
      </c>
      <c r="G88" s="21" t="str">
        <f t="shared" si="203"/>
        <v/>
      </c>
      <c r="H88" s="20"/>
      <c r="I88" s="7"/>
      <c r="J88" s="21" t="str">
        <f t="shared" si="233"/>
        <v/>
      </c>
      <c r="K88" s="21">
        <f>IF(J88="",0,VLOOKUP(J88,Pointage[#All],2,FALSE)*K$83)</f>
        <v>0</v>
      </c>
      <c r="L88" s="9"/>
      <c r="M88" s="21" t="str">
        <f t="shared" si="204"/>
        <v/>
      </c>
      <c r="N88" s="21">
        <f>IF(M88="",0,VLOOKUP(M88,Pointage[#All],2,FALSE)*N$83)</f>
        <v>0</v>
      </c>
      <c r="O88" s="9"/>
      <c r="P88" s="21" t="str">
        <f t="shared" si="205"/>
        <v/>
      </c>
      <c r="Q88" s="21">
        <v>0</v>
      </c>
      <c r="R88" s="9"/>
      <c r="S88" s="21" t="str">
        <f t="shared" si="206"/>
        <v/>
      </c>
      <c r="T88" s="21">
        <f>IF(S88="",0,VLOOKUP(S88,Pointage[#All],2,FALSE)*T$83)</f>
        <v>0</v>
      </c>
      <c r="U88" s="22">
        <f t="shared" si="207"/>
        <v>0</v>
      </c>
      <c r="V88" s="7"/>
      <c r="W88" s="21" t="str">
        <f t="shared" si="208"/>
        <v/>
      </c>
      <c r="X88" s="21">
        <f>IF(W88="",0,VLOOKUP(W88,Pointage[#All],2,FALSE)*X$83)</f>
        <v>0</v>
      </c>
      <c r="Y88" s="9"/>
      <c r="Z88" s="21" t="str">
        <f t="shared" si="209"/>
        <v/>
      </c>
      <c r="AA88" s="21">
        <f>IF(Z88="",0,VLOOKUP(Z88,Pointage[#All],2,FALSE)*AA$83)</f>
        <v>0</v>
      </c>
      <c r="AB88" s="9"/>
      <c r="AC88" s="21" t="str">
        <f t="shared" si="210"/>
        <v/>
      </c>
      <c r="AD88" s="21">
        <v>0</v>
      </c>
      <c r="AE88" s="9"/>
      <c r="AF88" s="21" t="str">
        <f t="shared" si="211"/>
        <v/>
      </c>
      <c r="AG88" s="21">
        <f>IF(AF88="",0,VLOOKUP(AF88,Pointage[#All],2,FALSE)*AG$83)</f>
        <v>0</v>
      </c>
      <c r="AH88" s="22">
        <f t="shared" si="212"/>
        <v>0</v>
      </c>
      <c r="AI88" s="7"/>
      <c r="AJ88" s="21" t="str">
        <f t="shared" si="213"/>
        <v/>
      </c>
      <c r="AK88" s="21">
        <f>IF(AJ88="",0,VLOOKUP(AJ88,Pointage[#All],2,FALSE)*AK$83)</f>
        <v>0</v>
      </c>
      <c r="AL88" s="9"/>
      <c r="AM88" s="21" t="str">
        <f t="shared" si="214"/>
        <v/>
      </c>
      <c r="AN88" s="21">
        <f>IF(AM88="",0,VLOOKUP(AM88,Pointage[#All],2,FALSE)*AN$83)</f>
        <v>0</v>
      </c>
      <c r="AO88" s="9"/>
      <c r="AP88" s="21" t="str">
        <f t="shared" si="215"/>
        <v/>
      </c>
      <c r="AQ88" s="21">
        <f>IF(AP88="",0,VLOOKUP(AP88,Pointage[#All],2,FALSE)*AQ$83)</f>
        <v>0</v>
      </c>
      <c r="AR88" s="22">
        <f t="shared" si="216"/>
        <v>0</v>
      </c>
      <c r="AS88" s="7"/>
      <c r="AT88" s="21" t="str">
        <f t="shared" si="217"/>
        <v/>
      </c>
      <c r="AU88" s="21">
        <f>IF(AT88="",0,VLOOKUP(AT88,Pointage[#All],2,FALSE)*AU$83)</f>
        <v>0</v>
      </c>
      <c r="AV88" s="9"/>
      <c r="AW88" s="39" t="str">
        <f t="shared" si="218"/>
        <v/>
      </c>
      <c r="AX88" s="39">
        <f>IF(AW88="",0,VLOOKUP(AW88,Pointage[#All],2,FALSE)*AX$83)</f>
        <v>0</v>
      </c>
      <c r="AY88" s="40"/>
      <c r="AZ88" s="39" t="str">
        <f t="shared" si="219"/>
        <v/>
      </c>
      <c r="BA88" s="39">
        <f>IF(AZ88="",0,VLOOKUP(AZ88,Pointage[#All],2,FALSE)*BA$83)</f>
        <v>0</v>
      </c>
      <c r="BB88" s="40"/>
      <c r="BC88" s="39" t="str">
        <f t="shared" si="220"/>
        <v/>
      </c>
      <c r="BD88" s="39">
        <f>IF(BC88="",0,VLOOKUP(BC88,Pointage[#All],2,FALSE)*BD$83)</f>
        <v>0</v>
      </c>
      <c r="BE88" s="41">
        <f t="shared" si="221"/>
        <v>0</v>
      </c>
      <c r="BF88" s="7"/>
      <c r="BG88" s="21" t="str">
        <f t="shared" si="222"/>
        <v/>
      </c>
      <c r="BH88" s="21">
        <f>IF(BG88="",0,VLOOKUP(BG88,Pointage[#All],2,FALSE)*BH$83)</f>
        <v>0</v>
      </c>
      <c r="BI88" s="9"/>
      <c r="BJ88" s="39" t="str">
        <f t="shared" si="223"/>
        <v/>
      </c>
      <c r="BK88" s="39">
        <f>IF(BJ88="",0,VLOOKUP(BJ88,Pointage[#All],2,FALSE)*BK$83)</f>
        <v>0</v>
      </c>
      <c r="BL88" s="40"/>
      <c r="BM88" s="39" t="str">
        <f t="shared" si="224"/>
        <v/>
      </c>
      <c r="BN88" s="39">
        <f>IF(BM88="",0,VLOOKUP(BM88,Pointage[#All],2,FALSE)*BN$83)</f>
        <v>0</v>
      </c>
      <c r="BO88" s="40"/>
      <c r="BP88" s="39" t="str">
        <f t="shared" si="225"/>
        <v/>
      </c>
      <c r="BQ88" s="39">
        <f>IF(BP88="",0,VLOOKUP(BP88,Pointage[#All],2,FALSE)*BQ$83)</f>
        <v>0</v>
      </c>
      <c r="BR88" s="41">
        <f t="shared" si="226"/>
        <v>0</v>
      </c>
      <c r="BS88" s="7"/>
      <c r="BT88" s="21" t="str">
        <f t="shared" si="227"/>
        <v/>
      </c>
      <c r="BU88" s="21">
        <f>IF(BT88="",0,VLOOKUP(BT88,Pointage[#All],2,FALSE)*BU$83)</f>
        <v>0</v>
      </c>
      <c r="BV88" s="9"/>
      <c r="BW88" s="21" t="str">
        <f t="shared" si="228"/>
        <v/>
      </c>
      <c r="BX88" s="21">
        <f>IF(BW88="",0,VLOOKUP(BW88,Pointage[#All],2,FALSE)*BX$83)</f>
        <v>0</v>
      </c>
      <c r="BY88" s="9"/>
      <c r="BZ88" s="21" t="str">
        <f t="shared" si="229"/>
        <v/>
      </c>
      <c r="CA88" s="21">
        <f>IF(BZ88="",0,VLOOKUP(BZ88,Pointage[#All],2,FALSE)*CA$83)</f>
        <v>0</v>
      </c>
      <c r="CB88" s="9"/>
      <c r="CC88" s="21" t="str">
        <f t="shared" si="230"/>
        <v/>
      </c>
      <c r="CD88" s="21">
        <f>IF(CC88="",0,VLOOKUP(CC88,Pointage[#All],2,FALSE)*CD$83)</f>
        <v>0</v>
      </c>
      <c r="CE88" s="22">
        <f t="shared" si="231"/>
        <v>0</v>
      </c>
      <c r="CF88" s="24">
        <f t="shared" si="232"/>
        <v>0</v>
      </c>
    </row>
    <row r="89" spans="1:84" ht="15" customHeight="1" x14ac:dyDescent="0.25">
      <c r="A89" s="7"/>
      <c r="B89" s="26"/>
      <c r="C89" s="48"/>
      <c r="D89" s="48"/>
      <c r="E89" s="20">
        <f t="shared" si="201"/>
        <v>0</v>
      </c>
      <c r="F89" s="21" t="str">
        <f t="shared" si="202"/>
        <v/>
      </c>
      <c r="G89" s="21" t="str">
        <f t="shared" si="203"/>
        <v/>
      </c>
      <c r="H89" s="20"/>
      <c r="I89" s="7"/>
      <c r="J89" s="21" t="str">
        <f t="shared" si="233"/>
        <v/>
      </c>
      <c r="K89" s="21">
        <f>IF(J89="",0,VLOOKUP(J89,Pointage[#All],2,FALSE)*K$83)</f>
        <v>0</v>
      </c>
      <c r="L89" s="9"/>
      <c r="M89" s="21" t="str">
        <f t="shared" si="204"/>
        <v/>
      </c>
      <c r="N89" s="21">
        <f>IF(M89="",0,VLOOKUP(M89,Pointage[#All],2,FALSE)*N$83)</f>
        <v>0</v>
      </c>
      <c r="O89" s="9"/>
      <c r="P89" s="21" t="str">
        <f t="shared" si="205"/>
        <v/>
      </c>
      <c r="Q89" s="21">
        <v>0</v>
      </c>
      <c r="R89" s="9"/>
      <c r="S89" s="21" t="str">
        <f t="shared" si="206"/>
        <v/>
      </c>
      <c r="T89" s="21">
        <f>IF(S89="",0,VLOOKUP(S89,Pointage[#All],2,FALSE)*T$83)</f>
        <v>0</v>
      </c>
      <c r="U89" s="22">
        <f t="shared" si="207"/>
        <v>0</v>
      </c>
      <c r="V89" s="7"/>
      <c r="W89" s="21" t="str">
        <f t="shared" si="208"/>
        <v/>
      </c>
      <c r="X89" s="21">
        <f>IF(W89="",0,VLOOKUP(W89,Pointage[#All],2,FALSE)*X$83)</f>
        <v>0</v>
      </c>
      <c r="Y89" s="9"/>
      <c r="Z89" s="21" t="str">
        <f t="shared" si="209"/>
        <v/>
      </c>
      <c r="AA89" s="21">
        <f>IF(Z89="",0,VLOOKUP(Z89,Pointage[#All],2,FALSE)*AA$83)</f>
        <v>0</v>
      </c>
      <c r="AB89" s="9"/>
      <c r="AC89" s="21" t="str">
        <f t="shared" si="210"/>
        <v/>
      </c>
      <c r="AD89" s="21">
        <v>0</v>
      </c>
      <c r="AE89" s="9"/>
      <c r="AF89" s="21" t="str">
        <f t="shared" si="211"/>
        <v/>
      </c>
      <c r="AG89" s="21">
        <f>IF(AF89="",0,VLOOKUP(AF89,Pointage[#All],2,FALSE)*AG$83)</f>
        <v>0</v>
      </c>
      <c r="AH89" s="22">
        <f t="shared" si="212"/>
        <v>0</v>
      </c>
      <c r="AI89" s="7"/>
      <c r="AJ89" s="21" t="str">
        <f t="shared" si="213"/>
        <v/>
      </c>
      <c r="AK89" s="21">
        <f>IF(AJ89="",0,VLOOKUP(AJ89,Pointage[#All],2,FALSE)*AK$83)</f>
        <v>0</v>
      </c>
      <c r="AL89" s="9"/>
      <c r="AM89" s="21" t="str">
        <f t="shared" si="214"/>
        <v/>
      </c>
      <c r="AN89" s="21">
        <f>IF(AM89="",0,VLOOKUP(AM89,Pointage[#All],2,FALSE)*AN$83)</f>
        <v>0</v>
      </c>
      <c r="AO89" s="9"/>
      <c r="AP89" s="21" t="str">
        <f t="shared" si="215"/>
        <v/>
      </c>
      <c r="AQ89" s="21">
        <f>IF(AP89="",0,VLOOKUP(AP89,Pointage[#All],2,FALSE)*AQ$83)</f>
        <v>0</v>
      </c>
      <c r="AR89" s="22">
        <f t="shared" si="216"/>
        <v>0</v>
      </c>
      <c r="AS89" s="7"/>
      <c r="AT89" s="21" t="str">
        <f t="shared" si="217"/>
        <v/>
      </c>
      <c r="AU89" s="21">
        <f>IF(AT89="",0,VLOOKUP(AT89,Pointage[#All],2,FALSE)*AU$83)</f>
        <v>0</v>
      </c>
      <c r="AV89" s="9"/>
      <c r="AW89" s="39" t="str">
        <f t="shared" si="218"/>
        <v/>
      </c>
      <c r="AX89" s="39">
        <f>IF(AW89="",0,VLOOKUP(AW89,Pointage[#All],2,FALSE)*AX$83)</f>
        <v>0</v>
      </c>
      <c r="AY89" s="40"/>
      <c r="AZ89" s="39" t="str">
        <f t="shared" si="219"/>
        <v/>
      </c>
      <c r="BA89" s="39">
        <f>IF(AZ89="",0,VLOOKUP(AZ89,Pointage[#All],2,FALSE)*BA$83)</f>
        <v>0</v>
      </c>
      <c r="BB89" s="40"/>
      <c r="BC89" s="39" t="str">
        <f t="shared" si="220"/>
        <v/>
      </c>
      <c r="BD89" s="39">
        <f>IF(BC89="",0,VLOOKUP(BC89,Pointage[#All],2,FALSE)*BD$83)</f>
        <v>0</v>
      </c>
      <c r="BE89" s="41">
        <f t="shared" si="221"/>
        <v>0</v>
      </c>
      <c r="BF89" s="7"/>
      <c r="BG89" s="21" t="str">
        <f t="shared" si="222"/>
        <v/>
      </c>
      <c r="BH89" s="21">
        <f>IF(BG89="",0,VLOOKUP(BG89,Pointage[#All],2,FALSE)*BH$83)</f>
        <v>0</v>
      </c>
      <c r="BI89" s="9"/>
      <c r="BJ89" s="39" t="str">
        <f t="shared" si="223"/>
        <v/>
      </c>
      <c r="BK89" s="39">
        <f>IF(BJ89="",0,VLOOKUP(BJ89,Pointage[#All],2,FALSE)*BK$83)</f>
        <v>0</v>
      </c>
      <c r="BL89" s="40"/>
      <c r="BM89" s="39" t="str">
        <f t="shared" si="224"/>
        <v/>
      </c>
      <c r="BN89" s="39">
        <f>IF(BM89="",0,VLOOKUP(BM89,Pointage[#All],2,FALSE)*BN$83)</f>
        <v>0</v>
      </c>
      <c r="BO89" s="40"/>
      <c r="BP89" s="39" t="str">
        <f t="shared" si="225"/>
        <v/>
      </c>
      <c r="BQ89" s="39">
        <f>IF(BP89="",0,VLOOKUP(BP89,Pointage[#All],2,FALSE)*BQ$83)</f>
        <v>0</v>
      </c>
      <c r="BR89" s="41">
        <f t="shared" si="226"/>
        <v>0</v>
      </c>
      <c r="BS89" s="7"/>
      <c r="BT89" s="21" t="str">
        <f t="shared" si="227"/>
        <v/>
      </c>
      <c r="BU89" s="21">
        <f>IF(BT89="",0,VLOOKUP(BT89,Pointage[#All],2,FALSE)*BU$83)</f>
        <v>0</v>
      </c>
      <c r="BV89" s="9"/>
      <c r="BW89" s="21" t="str">
        <f t="shared" si="228"/>
        <v/>
      </c>
      <c r="BX89" s="21">
        <f>IF(BW89="",0,VLOOKUP(BW89,Pointage[#All],2,FALSE)*BX$83)</f>
        <v>0</v>
      </c>
      <c r="BY89" s="9"/>
      <c r="BZ89" s="21" t="str">
        <f t="shared" si="229"/>
        <v/>
      </c>
      <c r="CA89" s="21">
        <f>IF(BZ89="",0,VLOOKUP(BZ89,Pointage[#All],2,FALSE)*CA$83)</f>
        <v>0</v>
      </c>
      <c r="CB89" s="9"/>
      <c r="CC89" s="21" t="str">
        <f t="shared" si="230"/>
        <v/>
      </c>
      <c r="CD89" s="21">
        <f>IF(CC89="",0,VLOOKUP(CC89,Pointage[#All],2,FALSE)*CD$83)</f>
        <v>0</v>
      </c>
      <c r="CE89" s="22">
        <f t="shared" si="231"/>
        <v>0</v>
      </c>
      <c r="CF89" s="24">
        <f t="shared" si="232"/>
        <v>0</v>
      </c>
    </row>
    <row r="90" spans="1:84" ht="15" customHeight="1" x14ac:dyDescent="0.25">
      <c r="A90" s="7"/>
      <c r="B90" s="26"/>
      <c r="C90" s="48"/>
      <c r="D90" s="48"/>
      <c r="E90" s="20">
        <f t="shared" si="201"/>
        <v>0</v>
      </c>
      <c r="F90" s="21" t="str">
        <f t="shared" si="202"/>
        <v/>
      </c>
      <c r="G90" s="21" t="str">
        <f t="shared" si="203"/>
        <v/>
      </c>
      <c r="H90" s="20"/>
      <c r="I90" s="7"/>
      <c r="J90" s="21" t="str">
        <f t="shared" si="233"/>
        <v/>
      </c>
      <c r="K90" s="21">
        <f>IF(J90="",0,VLOOKUP(J90,Pointage[#All],2,FALSE)*K$83)</f>
        <v>0</v>
      </c>
      <c r="L90" s="9"/>
      <c r="M90" s="21" t="str">
        <f t="shared" si="204"/>
        <v/>
      </c>
      <c r="N90" s="21">
        <f>IF(M90="",0,VLOOKUP(M90,Pointage[#All],2,FALSE)*N$83)</f>
        <v>0</v>
      </c>
      <c r="O90" s="9"/>
      <c r="P90" s="21" t="str">
        <f t="shared" si="205"/>
        <v/>
      </c>
      <c r="Q90" s="21">
        <v>0</v>
      </c>
      <c r="R90" s="9"/>
      <c r="S90" s="21" t="str">
        <f t="shared" si="206"/>
        <v/>
      </c>
      <c r="T90" s="21">
        <f>IF(S90="",0,VLOOKUP(S90,Pointage[#All],2,FALSE)*T$83)</f>
        <v>0</v>
      </c>
      <c r="U90" s="22">
        <f t="shared" si="207"/>
        <v>0</v>
      </c>
      <c r="V90" s="7"/>
      <c r="W90" s="21" t="str">
        <f t="shared" si="208"/>
        <v/>
      </c>
      <c r="X90" s="21">
        <f>IF(W90="",0,VLOOKUP(W90,Pointage[#All],2,FALSE)*X$83)</f>
        <v>0</v>
      </c>
      <c r="Y90" s="9"/>
      <c r="Z90" s="21" t="str">
        <f t="shared" si="209"/>
        <v/>
      </c>
      <c r="AA90" s="21">
        <f>IF(Z90="",0,VLOOKUP(Z90,Pointage[#All],2,FALSE)*AA$83)</f>
        <v>0</v>
      </c>
      <c r="AB90" s="9"/>
      <c r="AC90" s="21" t="str">
        <f t="shared" si="210"/>
        <v/>
      </c>
      <c r="AD90" s="21">
        <v>0</v>
      </c>
      <c r="AE90" s="9"/>
      <c r="AF90" s="21" t="str">
        <f t="shared" si="211"/>
        <v/>
      </c>
      <c r="AG90" s="21">
        <f>IF(AF90="",0,VLOOKUP(AF90,Pointage[#All],2,FALSE)*AG$83)</f>
        <v>0</v>
      </c>
      <c r="AH90" s="22">
        <f t="shared" si="212"/>
        <v>0</v>
      </c>
      <c r="AI90" s="7"/>
      <c r="AJ90" s="21" t="str">
        <f t="shared" si="213"/>
        <v/>
      </c>
      <c r="AK90" s="21">
        <f>IF(AJ90="",0,VLOOKUP(AJ90,Pointage[#All],2,FALSE)*AK$83)</f>
        <v>0</v>
      </c>
      <c r="AL90" s="9"/>
      <c r="AM90" s="21" t="str">
        <f t="shared" si="214"/>
        <v/>
      </c>
      <c r="AN90" s="21">
        <f>IF(AM90="",0,VLOOKUP(AM90,Pointage[#All],2,FALSE)*AN$83)</f>
        <v>0</v>
      </c>
      <c r="AO90" s="9"/>
      <c r="AP90" s="21" t="str">
        <f t="shared" si="215"/>
        <v/>
      </c>
      <c r="AQ90" s="21">
        <f>IF(AP90="",0,VLOOKUP(AP90,Pointage[#All],2,FALSE)*AQ$83)</f>
        <v>0</v>
      </c>
      <c r="AR90" s="22">
        <f t="shared" si="216"/>
        <v>0</v>
      </c>
      <c r="AS90" s="7"/>
      <c r="AT90" s="21" t="str">
        <f t="shared" si="217"/>
        <v/>
      </c>
      <c r="AU90" s="21">
        <f>IF(AT90="",0,VLOOKUP(AT90,Pointage[#All],2,FALSE)*AU$83)</f>
        <v>0</v>
      </c>
      <c r="AV90" s="9"/>
      <c r="AW90" s="39" t="str">
        <f t="shared" si="218"/>
        <v/>
      </c>
      <c r="AX90" s="39">
        <f>IF(AW90="",0,VLOOKUP(AW90,Pointage[#All],2,FALSE)*AX$83)</f>
        <v>0</v>
      </c>
      <c r="AY90" s="40"/>
      <c r="AZ90" s="39" t="str">
        <f t="shared" si="219"/>
        <v/>
      </c>
      <c r="BA90" s="39">
        <f>IF(AZ90="",0,VLOOKUP(AZ90,Pointage[#All],2,FALSE)*BA$83)</f>
        <v>0</v>
      </c>
      <c r="BB90" s="40"/>
      <c r="BC90" s="39" t="str">
        <f t="shared" si="220"/>
        <v/>
      </c>
      <c r="BD90" s="39">
        <f>IF(BC90="",0,VLOOKUP(BC90,Pointage[#All],2,FALSE)*BD$83)</f>
        <v>0</v>
      </c>
      <c r="BE90" s="41">
        <f t="shared" si="221"/>
        <v>0</v>
      </c>
      <c r="BF90" s="7"/>
      <c r="BG90" s="21" t="str">
        <f t="shared" si="222"/>
        <v/>
      </c>
      <c r="BH90" s="21">
        <f>IF(BG90="",0,VLOOKUP(BG90,Pointage[#All],2,FALSE)*BH$83)</f>
        <v>0</v>
      </c>
      <c r="BI90" s="9"/>
      <c r="BJ90" s="39" t="str">
        <f t="shared" si="223"/>
        <v/>
      </c>
      <c r="BK90" s="39">
        <f>IF(BJ90="",0,VLOOKUP(BJ90,Pointage[#All],2,FALSE)*BK$83)</f>
        <v>0</v>
      </c>
      <c r="BL90" s="40"/>
      <c r="BM90" s="39" t="str">
        <f t="shared" si="224"/>
        <v/>
      </c>
      <c r="BN90" s="39">
        <f>IF(BM90="",0,VLOOKUP(BM90,Pointage[#All],2,FALSE)*BN$83)</f>
        <v>0</v>
      </c>
      <c r="BO90" s="40"/>
      <c r="BP90" s="39" t="str">
        <f t="shared" si="225"/>
        <v/>
      </c>
      <c r="BQ90" s="39">
        <f>IF(BP90="",0,VLOOKUP(BP90,Pointage[#All],2,FALSE)*BQ$83)</f>
        <v>0</v>
      </c>
      <c r="BR90" s="41">
        <f t="shared" si="226"/>
        <v>0</v>
      </c>
      <c r="BS90" s="7"/>
      <c r="BT90" s="21" t="str">
        <f t="shared" si="227"/>
        <v/>
      </c>
      <c r="BU90" s="21">
        <f>IF(BT90="",0,VLOOKUP(BT90,Pointage[#All],2,FALSE)*BU$83)</f>
        <v>0</v>
      </c>
      <c r="BV90" s="9"/>
      <c r="BW90" s="21" t="str">
        <f t="shared" si="228"/>
        <v/>
      </c>
      <c r="BX90" s="21">
        <f>IF(BW90="",0,VLOOKUP(BW90,Pointage[#All],2,FALSE)*BX$83)</f>
        <v>0</v>
      </c>
      <c r="BY90" s="9"/>
      <c r="BZ90" s="21" t="str">
        <f t="shared" si="229"/>
        <v/>
      </c>
      <c r="CA90" s="21">
        <f>IF(BZ90="",0,VLOOKUP(BZ90,Pointage[#All],2,FALSE)*CA$83)</f>
        <v>0</v>
      </c>
      <c r="CB90" s="9"/>
      <c r="CC90" s="21" t="str">
        <f t="shared" si="230"/>
        <v/>
      </c>
      <c r="CD90" s="21">
        <f>IF(CC90="",0,VLOOKUP(CC90,Pointage[#All],2,FALSE)*CD$83)</f>
        <v>0</v>
      </c>
      <c r="CE90" s="22">
        <f t="shared" si="231"/>
        <v>0</v>
      </c>
      <c r="CF90" s="24">
        <f t="shared" si="232"/>
        <v>0</v>
      </c>
    </row>
    <row r="91" spans="1:84" ht="15" customHeight="1" x14ac:dyDescent="0.25">
      <c r="A91" s="7"/>
      <c r="B91" s="26"/>
      <c r="C91" s="48"/>
      <c r="D91" s="48"/>
      <c r="E91" s="20">
        <f t="shared" si="201"/>
        <v>0</v>
      </c>
      <c r="F91" s="21" t="str">
        <f t="shared" si="202"/>
        <v/>
      </c>
      <c r="G91" s="21" t="str">
        <f t="shared" si="203"/>
        <v/>
      </c>
      <c r="H91" s="20"/>
      <c r="I91" s="7"/>
      <c r="J91" s="21" t="str">
        <f t="shared" ref="J91:J96" si="234">IF(I91=0,"",RANK(I91,I$85:I$96,0))</f>
        <v/>
      </c>
      <c r="K91" s="21">
        <f>IF(J91="",0,VLOOKUP(J91,Pointage[#All],2,FALSE)*K$83)</f>
        <v>0</v>
      </c>
      <c r="L91" s="9"/>
      <c r="M91" s="21" t="str">
        <f t="shared" si="204"/>
        <v/>
      </c>
      <c r="N91" s="21">
        <f>IF(M91="",0,VLOOKUP(M91,Pointage[#All],2,FALSE)*N$83)</f>
        <v>0</v>
      </c>
      <c r="O91" s="9"/>
      <c r="P91" s="21" t="str">
        <f t="shared" si="205"/>
        <v/>
      </c>
      <c r="Q91" s="21">
        <v>0</v>
      </c>
      <c r="R91" s="9"/>
      <c r="S91" s="21" t="str">
        <f t="shared" si="206"/>
        <v/>
      </c>
      <c r="T91" s="21">
        <f>IF(S91="",0,VLOOKUP(S91,Pointage[#All],2,FALSE)*T$83)</f>
        <v>0</v>
      </c>
      <c r="U91" s="22">
        <f t="shared" si="207"/>
        <v>0</v>
      </c>
      <c r="V91" s="7"/>
      <c r="W91" s="21" t="str">
        <f t="shared" si="208"/>
        <v/>
      </c>
      <c r="X91" s="21">
        <f>IF(W91="",0,VLOOKUP(W91,Pointage[#All],2,FALSE)*X$83)</f>
        <v>0</v>
      </c>
      <c r="Y91" s="9"/>
      <c r="Z91" s="21" t="str">
        <f t="shared" si="209"/>
        <v/>
      </c>
      <c r="AA91" s="21">
        <f>IF(Z91="",0,VLOOKUP(Z91,Pointage[#All],2,FALSE)*AA$83)</f>
        <v>0</v>
      </c>
      <c r="AB91" s="9"/>
      <c r="AC91" s="21" t="str">
        <f t="shared" si="210"/>
        <v/>
      </c>
      <c r="AD91" s="21">
        <v>0</v>
      </c>
      <c r="AE91" s="9"/>
      <c r="AF91" s="21" t="str">
        <f t="shared" si="211"/>
        <v/>
      </c>
      <c r="AG91" s="21">
        <f>IF(AF91="",0,VLOOKUP(AF91,Pointage[#All],2,FALSE)*AG$83)</f>
        <v>0</v>
      </c>
      <c r="AH91" s="22">
        <f t="shared" si="212"/>
        <v>0</v>
      </c>
      <c r="AI91" s="7"/>
      <c r="AJ91" s="21" t="str">
        <f t="shared" si="213"/>
        <v/>
      </c>
      <c r="AK91" s="21">
        <f>IF(AJ91="",0,VLOOKUP(AJ91,Pointage[#All],2,FALSE)*AK$83)</f>
        <v>0</v>
      </c>
      <c r="AL91" s="9"/>
      <c r="AM91" s="21" t="str">
        <f t="shared" si="214"/>
        <v/>
      </c>
      <c r="AN91" s="21">
        <f>IF(AM91="",0,VLOOKUP(AM91,Pointage[#All],2,FALSE)*AN$83)</f>
        <v>0</v>
      </c>
      <c r="AO91" s="9"/>
      <c r="AP91" s="21" t="str">
        <f t="shared" si="215"/>
        <v/>
      </c>
      <c r="AQ91" s="21">
        <f>IF(AP91="",0,VLOOKUP(AP91,Pointage[#All],2,FALSE)*AQ$83)</f>
        <v>0</v>
      </c>
      <c r="AR91" s="22">
        <f t="shared" si="216"/>
        <v>0</v>
      </c>
      <c r="AS91" s="7"/>
      <c r="AT91" s="21" t="str">
        <f t="shared" si="217"/>
        <v/>
      </c>
      <c r="AU91" s="21">
        <f>IF(AT91="",0,VLOOKUP(AT91,Pointage[#All],2,FALSE)*AU$83)</f>
        <v>0</v>
      </c>
      <c r="AV91" s="9"/>
      <c r="AW91" s="39" t="str">
        <f t="shared" si="218"/>
        <v/>
      </c>
      <c r="AX91" s="39">
        <f>IF(AW91="",0,VLOOKUP(AW91,Pointage[#All],2,FALSE)*AX$83)</f>
        <v>0</v>
      </c>
      <c r="AY91" s="40"/>
      <c r="AZ91" s="39" t="str">
        <f t="shared" si="219"/>
        <v/>
      </c>
      <c r="BA91" s="39">
        <f>IF(AZ91="",0,VLOOKUP(AZ91,Pointage[#All],2,FALSE)*BA$83)</f>
        <v>0</v>
      </c>
      <c r="BB91" s="40"/>
      <c r="BC91" s="39" t="str">
        <f t="shared" si="220"/>
        <v/>
      </c>
      <c r="BD91" s="39">
        <f>IF(BC91="",0,VLOOKUP(BC91,Pointage[#All],2,FALSE)*BD$83)</f>
        <v>0</v>
      </c>
      <c r="BE91" s="41">
        <f t="shared" si="221"/>
        <v>0</v>
      </c>
      <c r="BF91" s="7"/>
      <c r="BG91" s="21" t="str">
        <f t="shared" si="222"/>
        <v/>
      </c>
      <c r="BH91" s="21">
        <f>IF(BG91="",0,VLOOKUP(BG91,Pointage[#All],2,FALSE)*BH$83)</f>
        <v>0</v>
      </c>
      <c r="BI91" s="9"/>
      <c r="BJ91" s="39" t="str">
        <f t="shared" si="223"/>
        <v/>
      </c>
      <c r="BK91" s="39">
        <f>IF(BJ91="",0,VLOOKUP(BJ91,Pointage[#All],2,FALSE)*BK$83)</f>
        <v>0</v>
      </c>
      <c r="BL91" s="40"/>
      <c r="BM91" s="39" t="str">
        <f t="shared" si="224"/>
        <v/>
      </c>
      <c r="BN91" s="39">
        <f>IF(BM91="",0,VLOOKUP(BM91,Pointage[#All],2,FALSE)*BN$83)</f>
        <v>0</v>
      </c>
      <c r="BO91" s="40"/>
      <c r="BP91" s="39" t="str">
        <f t="shared" si="225"/>
        <v/>
      </c>
      <c r="BQ91" s="39">
        <f>IF(BP91="",0,VLOOKUP(BP91,Pointage[#All],2,FALSE)*BQ$83)</f>
        <v>0</v>
      </c>
      <c r="BR91" s="41">
        <f t="shared" si="226"/>
        <v>0</v>
      </c>
      <c r="BS91" s="7"/>
      <c r="BT91" s="21" t="str">
        <f t="shared" si="227"/>
        <v/>
      </c>
      <c r="BU91" s="21">
        <f>IF(BT91="",0,VLOOKUP(BT91,Pointage[#All],2,FALSE)*BU$83)</f>
        <v>0</v>
      </c>
      <c r="BV91" s="9"/>
      <c r="BW91" s="21" t="str">
        <f t="shared" si="228"/>
        <v/>
      </c>
      <c r="BX91" s="21">
        <f>IF(BW91="",0,VLOOKUP(BW91,Pointage[#All],2,FALSE)*BX$83)</f>
        <v>0</v>
      </c>
      <c r="BY91" s="9"/>
      <c r="BZ91" s="21" t="str">
        <f t="shared" si="229"/>
        <v/>
      </c>
      <c r="CA91" s="21">
        <f>IF(BZ91="",0,VLOOKUP(BZ91,Pointage[#All],2,FALSE)*CA$83)</f>
        <v>0</v>
      </c>
      <c r="CB91" s="9"/>
      <c r="CC91" s="21" t="str">
        <f t="shared" si="230"/>
        <v/>
      </c>
      <c r="CD91" s="21">
        <f>IF(CC91="",0,VLOOKUP(CC91,Pointage[#All],2,FALSE)*CD$83)</f>
        <v>0</v>
      </c>
      <c r="CE91" s="22">
        <f t="shared" si="231"/>
        <v>0</v>
      </c>
      <c r="CF91" s="24">
        <f t="shared" si="232"/>
        <v>0</v>
      </c>
    </row>
    <row r="92" spans="1:84" ht="15" customHeight="1" x14ac:dyDescent="0.25">
      <c r="A92" s="7"/>
      <c r="B92" s="9"/>
      <c r="C92" s="48"/>
      <c r="D92" s="48"/>
      <c r="E92" s="20">
        <f t="shared" si="201"/>
        <v>0</v>
      </c>
      <c r="F92" s="21" t="str">
        <f t="shared" si="202"/>
        <v/>
      </c>
      <c r="G92" s="21" t="str">
        <f t="shared" si="203"/>
        <v/>
      </c>
      <c r="H92" s="20"/>
      <c r="I92" s="7"/>
      <c r="J92" s="21" t="str">
        <f t="shared" si="234"/>
        <v/>
      </c>
      <c r="K92" s="21">
        <f>IF(J92="",0,VLOOKUP(J92,Pointage[#All],2,FALSE)*K$83)</f>
        <v>0</v>
      </c>
      <c r="L92" s="9"/>
      <c r="M92" s="21" t="str">
        <f t="shared" si="204"/>
        <v/>
      </c>
      <c r="N92" s="21">
        <f>IF(M92="",0,VLOOKUP(M92,Pointage[#All],2,FALSE)*N$83)</f>
        <v>0</v>
      </c>
      <c r="O92" s="9"/>
      <c r="P92" s="21" t="str">
        <f t="shared" si="205"/>
        <v/>
      </c>
      <c r="Q92" s="21">
        <v>0</v>
      </c>
      <c r="R92" s="9"/>
      <c r="S92" s="21" t="str">
        <f t="shared" si="206"/>
        <v/>
      </c>
      <c r="T92" s="21">
        <f>IF(S92="",0,VLOOKUP(S92,Pointage[#All],2,FALSE)*T$83)</f>
        <v>0</v>
      </c>
      <c r="U92" s="22">
        <f t="shared" si="207"/>
        <v>0</v>
      </c>
      <c r="V92" s="7"/>
      <c r="W92" s="21" t="str">
        <f t="shared" si="208"/>
        <v/>
      </c>
      <c r="X92" s="21">
        <f>IF(W92="",0,VLOOKUP(W92,Pointage[#All],2,FALSE)*X$83)</f>
        <v>0</v>
      </c>
      <c r="Y92" s="9"/>
      <c r="Z92" s="21" t="str">
        <f t="shared" si="209"/>
        <v/>
      </c>
      <c r="AA92" s="21">
        <f>IF(Z92="",0,VLOOKUP(Z92,Pointage[#All],2,FALSE)*AA$83)</f>
        <v>0</v>
      </c>
      <c r="AB92" s="9"/>
      <c r="AC92" s="21" t="str">
        <f t="shared" si="210"/>
        <v/>
      </c>
      <c r="AD92" s="21">
        <v>0</v>
      </c>
      <c r="AE92" s="9"/>
      <c r="AF92" s="21" t="str">
        <f t="shared" si="211"/>
        <v/>
      </c>
      <c r="AG92" s="21">
        <f>IF(AF92="",0,VLOOKUP(AF92,Pointage[#All],2,FALSE)*AG$83)</f>
        <v>0</v>
      </c>
      <c r="AH92" s="22">
        <f t="shared" si="212"/>
        <v>0</v>
      </c>
      <c r="AI92" s="7"/>
      <c r="AJ92" s="21" t="str">
        <f t="shared" si="213"/>
        <v/>
      </c>
      <c r="AK92" s="21">
        <f>IF(AJ92="",0,VLOOKUP(AJ92,Pointage[#All],2,FALSE)*AK$83)</f>
        <v>0</v>
      </c>
      <c r="AL92" s="9"/>
      <c r="AM92" s="21" t="str">
        <f t="shared" si="214"/>
        <v/>
      </c>
      <c r="AN92" s="21">
        <f>IF(AM92="",0,VLOOKUP(AM92,Pointage[#All],2,FALSE)*AN$83)</f>
        <v>0</v>
      </c>
      <c r="AO92" s="9"/>
      <c r="AP92" s="21" t="str">
        <f t="shared" si="215"/>
        <v/>
      </c>
      <c r="AQ92" s="21">
        <f>IF(AP92="",0,VLOOKUP(AP92,Pointage[#All],2,FALSE)*AQ$83)</f>
        <v>0</v>
      </c>
      <c r="AR92" s="22">
        <f t="shared" si="216"/>
        <v>0</v>
      </c>
      <c r="AS92" s="7"/>
      <c r="AT92" s="21" t="str">
        <f t="shared" si="217"/>
        <v/>
      </c>
      <c r="AU92" s="21">
        <f>IF(AT92="",0,VLOOKUP(AT92,Pointage[#All],2,FALSE)*AU$83)</f>
        <v>0</v>
      </c>
      <c r="AV92" s="9"/>
      <c r="AW92" s="39" t="str">
        <f t="shared" si="218"/>
        <v/>
      </c>
      <c r="AX92" s="39">
        <f>IF(AW92="",0,VLOOKUP(AW92,Pointage[#All],2,FALSE)*AX$83)</f>
        <v>0</v>
      </c>
      <c r="AY92" s="40"/>
      <c r="AZ92" s="39" t="str">
        <f t="shared" si="219"/>
        <v/>
      </c>
      <c r="BA92" s="39">
        <f>IF(AZ92="",0,VLOOKUP(AZ92,Pointage[#All],2,FALSE)*BA$83)</f>
        <v>0</v>
      </c>
      <c r="BB92" s="40"/>
      <c r="BC92" s="39" t="str">
        <f t="shared" si="220"/>
        <v/>
      </c>
      <c r="BD92" s="39">
        <f>IF(BC92="",0,VLOOKUP(BC92,Pointage[#All],2,FALSE)*BD$83)</f>
        <v>0</v>
      </c>
      <c r="BE92" s="41">
        <f t="shared" si="221"/>
        <v>0</v>
      </c>
      <c r="BF92" s="7"/>
      <c r="BG92" s="21" t="str">
        <f t="shared" si="222"/>
        <v/>
      </c>
      <c r="BH92" s="21">
        <f>IF(BG92="",0,VLOOKUP(BG92,Pointage[#All],2,FALSE)*BH$83)</f>
        <v>0</v>
      </c>
      <c r="BI92" s="9"/>
      <c r="BJ92" s="39" t="str">
        <f t="shared" si="223"/>
        <v/>
      </c>
      <c r="BK92" s="39">
        <f>IF(BJ92="",0,VLOOKUP(BJ92,Pointage[#All],2,FALSE)*BK$83)</f>
        <v>0</v>
      </c>
      <c r="BL92" s="40"/>
      <c r="BM92" s="39" t="str">
        <f t="shared" si="224"/>
        <v/>
      </c>
      <c r="BN92" s="39">
        <f>IF(BM92="",0,VLOOKUP(BM92,Pointage[#All],2,FALSE)*BN$83)</f>
        <v>0</v>
      </c>
      <c r="BO92" s="40"/>
      <c r="BP92" s="39" t="str">
        <f t="shared" si="225"/>
        <v/>
      </c>
      <c r="BQ92" s="39">
        <f>IF(BP92="",0,VLOOKUP(BP92,Pointage[#All],2,FALSE)*BQ$83)</f>
        <v>0</v>
      </c>
      <c r="BR92" s="41">
        <f t="shared" si="226"/>
        <v>0</v>
      </c>
      <c r="BS92" s="7"/>
      <c r="BT92" s="21" t="str">
        <f t="shared" si="227"/>
        <v/>
      </c>
      <c r="BU92" s="21">
        <f>IF(BT92="",0,VLOOKUP(BT92,Pointage[#All],2,FALSE)*BU$83)</f>
        <v>0</v>
      </c>
      <c r="BV92" s="9"/>
      <c r="BW92" s="21" t="str">
        <f t="shared" si="228"/>
        <v/>
      </c>
      <c r="BX92" s="21">
        <f>IF(BW92="",0,VLOOKUP(BW92,Pointage[#All],2,FALSE)*BX$83)</f>
        <v>0</v>
      </c>
      <c r="BY92" s="9"/>
      <c r="BZ92" s="21" t="str">
        <f t="shared" si="229"/>
        <v/>
      </c>
      <c r="CA92" s="21">
        <f>IF(BZ92="",0,VLOOKUP(BZ92,Pointage[#All],2,FALSE)*CA$83)</f>
        <v>0</v>
      </c>
      <c r="CB92" s="9"/>
      <c r="CC92" s="21" t="str">
        <f t="shared" si="230"/>
        <v/>
      </c>
      <c r="CD92" s="21">
        <f>IF(CC92="",0,VLOOKUP(CC92,Pointage[#All],2,FALSE)*CD$83)</f>
        <v>0</v>
      </c>
      <c r="CE92" s="22">
        <f t="shared" si="231"/>
        <v>0</v>
      </c>
      <c r="CF92" s="24">
        <f t="shared" si="232"/>
        <v>0</v>
      </c>
    </row>
    <row r="93" spans="1:84" ht="15" customHeight="1" x14ac:dyDescent="0.25">
      <c r="A93" s="7"/>
      <c r="B93" s="9"/>
      <c r="C93" s="48"/>
      <c r="D93" s="48"/>
      <c r="E93" s="20">
        <f t="shared" si="201"/>
        <v>0</v>
      </c>
      <c r="F93" s="21" t="str">
        <f t="shared" si="202"/>
        <v/>
      </c>
      <c r="G93" s="21" t="str">
        <f t="shared" si="203"/>
        <v/>
      </c>
      <c r="H93" s="20"/>
      <c r="I93" s="7"/>
      <c r="J93" s="21" t="str">
        <f t="shared" si="234"/>
        <v/>
      </c>
      <c r="K93" s="21">
        <f>IF(J93="",0,VLOOKUP(J93,Pointage[#All],2,FALSE)*K$83)</f>
        <v>0</v>
      </c>
      <c r="L93" s="9"/>
      <c r="M93" s="21" t="str">
        <f t="shared" si="204"/>
        <v/>
      </c>
      <c r="N93" s="21">
        <f>IF(M93="",0,VLOOKUP(M93,Pointage[#All],2,FALSE)*N$83)</f>
        <v>0</v>
      </c>
      <c r="O93" s="9"/>
      <c r="P93" s="21" t="str">
        <f t="shared" si="205"/>
        <v/>
      </c>
      <c r="Q93" s="21">
        <v>0</v>
      </c>
      <c r="R93" s="9"/>
      <c r="S93" s="21" t="str">
        <f t="shared" si="206"/>
        <v/>
      </c>
      <c r="T93" s="21">
        <f>IF(S93="",0,VLOOKUP(S93,Pointage[#All],2,FALSE)*T$83)</f>
        <v>0</v>
      </c>
      <c r="U93" s="22">
        <f t="shared" si="207"/>
        <v>0</v>
      </c>
      <c r="V93" s="7"/>
      <c r="W93" s="21" t="str">
        <f t="shared" si="208"/>
        <v/>
      </c>
      <c r="X93" s="21">
        <f>IF(W93="",0,VLOOKUP(W93,Pointage[#All],2,FALSE)*X$83)</f>
        <v>0</v>
      </c>
      <c r="Y93" s="9"/>
      <c r="Z93" s="21" t="str">
        <f t="shared" si="209"/>
        <v/>
      </c>
      <c r="AA93" s="21">
        <f>IF(Z93="",0,VLOOKUP(Z93,Pointage[#All],2,FALSE)*AA$83)</f>
        <v>0</v>
      </c>
      <c r="AB93" s="9"/>
      <c r="AC93" s="21" t="str">
        <f t="shared" si="210"/>
        <v/>
      </c>
      <c r="AD93" s="21">
        <v>0</v>
      </c>
      <c r="AE93" s="9"/>
      <c r="AF93" s="21" t="str">
        <f t="shared" si="211"/>
        <v/>
      </c>
      <c r="AG93" s="21">
        <f>IF(AF93="",0,VLOOKUP(AF93,Pointage[#All],2,FALSE)*AG$83)</f>
        <v>0</v>
      </c>
      <c r="AH93" s="22">
        <f t="shared" si="212"/>
        <v>0</v>
      </c>
      <c r="AI93" s="7"/>
      <c r="AJ93" s="21" t="str">
        <f t="shared" si="213"/>
        <v/>
      </c>
      <c r="AK93" s="21">
        <f>IF(AJ93="",0,VLOOKUP(AJ93,Pointage[#All],2,FALSE)*AK$83)</f>
        <v>0</v>
      </c>
      <c r="AL93" s="9"/>
      <c r="AM93" s="21" t="str">
        <f t="shared" si="214"/>
        <v/>
      </c>
      <c r="AN93" s="21">
        <f>IF(AM93="",0,VLOOKUP(AM93,Pointage[#All],2,FALSE)*AN$83)</f>
        <v>0</v>
      </c>
      <c r="AO93" s="9"/>
      <c r="AP93" s="21" t="str">
        <f t="shared" si="215"/>
        <v/>
      </c>
      <c r="AQ93" s="21">
        <f>IF(AP93="",0,VLOOKUP(AP93,Pointage[#All],2,FALSE)*AQ$83)</f>
        <v>0</v>
      </c>
      <c r="AR93" s="22">
        <f t="shared" si="216"/>
        <v>0</v>
      </c>
      <c r="AS93" s="7"/>
      <c r="AT93" s="21" t="str">
        <f t="shared" si="217"/>
        <v/>
      </c>
      <c r="AU93" s="21">
        <f>IF(AT93="",0,VLOOKUP(AT93,Pointage[#All],2,FALSE)*AU$83)</f>
        <v>0</v>
      </c>
      <c r="AV93" s="9"/>
      <c r="AW93" s="39" t="str">
        <f t="shared" si="218"/>
        <v/>
      </c>
      <c r="AX93" s="39">
        <f>IF(AW93="",0,VLOOKUP(AW93,Pointage[#All],2,FALSE)*AX$83)</f>
        <v>0</v>
      </c>
      <c r="AY93" s="40"/>
      <c r="AZ93" s="39" t="str">
        <f t="shared" si="219"/>
        <v/>
      </c>
      <c r="BA93" s="39">
        <f>IF(AZ93="",0,VLOOKUP(AZ93,Pointage[#All],2,FALSE)*BA$83)</f>
        <v>0</v>
      </c>
      <c r="BB93" s="40"/>
      <c r="BC93" s="39" t="str">
        <f t="shared" si="220"/>
        <v/>
      </c>
      <c r="BD93" s="39">
        <f>IF(BC93="",0,VLOOKUP(BC93,Pointage[#All],2,FALSE)*BD$83)</f>
        <v>0</v>
      </c>
      <c r="BE93" s="41">
        <f t="shared" si="221"/>
        <v>0</v>
      </c>
      <c r="BF93" s="7"/>
      <c r="BG93" s="21" t="str">
        <f t="shared" si="222"/>
        <v/>
      </c>
      <c r="BH93" s="21">
        <f>IF(BG93="",0,VLOOKUP(BG93,Pointage[#All],2,FALSE)*BH$83)</f>
        <v>0</v>
      </c>
      <c r="BI93" s="9"/>
      <c r="BJ93" s="39" t="str">
        <f t="shared" si="223"/>
        <v/>
      </c>
      <c r="BK93" s="39">
        <f>IF(BJ93="",0,VLOOKUP(BJ93,Pointage[#All],2,FALSE)*BK$83)</f>
        <v>0</v>
      </c>
      <c r="BL93" s="40"/>
      <c r="BM93" s="39" t="str">
        <f t="shared" si="224"/>
        <v/>
      </c>
      <c r="BN93" s="39">
        <f>IF(BM93="",0,VLOOKUP(BM93,Pointage[#All],2,FALSE)*BN$83)</f>
        <v>0</v>
      </c>
      <c r="BO93" s="40"/>
      <c r="BP93" s="39" t="str">
        <f t="shared" si="225"/>
        <v/>
      </c>
      <c r="BQ93" s="39">
        <f>IF(BP93="",0,VLOOKUP(BP93,Pointage[#All],2,FALSE)*BQ$83)</f>
        <v>0</v>
      </c>
      <c r="BR93" s="41">
        <f t="shared" si="226"/>
        <v>0</v>
      </c>
      <c r="BS93" s="7"/>
      <c r="BT93" s="21" t="str">
        <f t="shared" si="227"/>
        <v/>
      </c>
      <c r="BU93" s="21">
        <f>IF(BT93="",0,VLOOKUP(BT93,Pointage[#All],2,FALSE)*BU$83)</f>
        <v>0</v>
      </c>
      <c r="BV93" s="9"/>
      <c r="BW93" s="21" t="str">
        <f t="shared" si="228"/>
        <v/>
      </c>
      <c r="BX93" s="21">
        <f>IF(BW93="",0,VLOOKUP(BW93,Pointage[#All],2,FALSE)*BX$83)</f>
        <v>0</v>
      </c>
      <c r="BY93" s="9"/>
      <c r="BZ93" s="21" t="str">
        <f t="shared" si="229"/>
        <v/>
      </c>
      <c r="CA93" s="21">
        <f>IF(BZ93="",0,VLOOKUP(BZ93,Pointage[#All],2,FALSE)*CA$83)</f>
        <v>0</v>
      </c>
      <c r="CB93" s="9"/>
      <c r="CC93" s="21" t="str">
        <f t="shared" si="230"/>
        <v/>
      </c>
      <c r="CD93" s="21">
        <f>IF(CC93="",0,VLOOKUP(CC93,Pointage[#All],2,FALSE)*CD$83)</f>
        <v>0</v>
      </c>
      <c r="CE93" s="22">
        <f t="shared" si="231"/>
        <v>0</v>
      </c>
      <c r="CF93" s="24">
        <f t="shared" si="232"/>
        <v>0</v>
      </c>
    </row>
    <row r="94" spans="1:84" ht="15" customHeight="1" x14ac:dyDescent="0.25">
      <c r="A94" s="7"/>
      <c r="B94" s="9"/>
      <c r="C94" s="48"/>
      <c r="D94" s="48"/>
      <c r="E94" s="20">
        <f t="shared" si="201"/>
        <v>0</v>
      </c>
      <c r="F94" s="21" t="str">
        <f t="shared" si="202"/>
        <v/>
      </c>
      <c r="G94" s="21" t="str">
        <f t="shared" si="203"/>
        <v/>
      </c>
      <c r="H94" s="20"/>
      <c r="I94" s="7"/>
      <c r="J94" s="21" t="str">
        <f t="shared" si="234"/>
        <v/>
      </c>
      <c r="K94" s="21">
        <f>IF(J94="",0,VLOOKUP(J94,Pointage[#All],2,FALSE)*K$83)</f>
        <v>0</v>
      </c>
      <c r="L94" s="9"/>
      <c r="M94" s="21" t="str">
        <f t="shared" si="204"/>
        <v/>
      </c>
      <c r="N94" s="21">
        <f>IF(M94="",0,VLOOKUP(M94,Pointage[#All],2,FALSE)*N$83)</f>
        <v>0</v>
      </c>
      <c r="O94" s="9"/>
      <c r="P94" s="21" t="str">
        <f t="shared" si="205"/>
        <v/>
      </c>
      <c r="Q94" s="21">
        <v>0</v>
      </c>
      <c r="R94" s="9"/>
      <c r="S94" s="21" t="str">
        <f t="shared" si="206"/>
        <v/>
      </c>
      <c r="T94" s="21">
        <f>IF(S94="",0,VLOOKUP(S94,Pointage[#All],2,FALSE)*T$83)</f>
        <v>0</v>
      </c>
      <c r="U94" s="22">
        <f t="shared" si="207"/>
        <v>0</v>
      </c>
      <c r="V94" s="7"/>
      <c r="W94" s="21" t="str">
        <f t="shared" si="208"/>
        <v/>
      </c>
      <c r="X94" s="21">
        <f>IF(W94="",0,VLOOKUP(W94,Pointage[#All],2,FALSE)*X$83)</f>
        <v>0</v>
      </c>
      <c r="Y94" s="9"/>
      <c r="Z94" s="21" t="str">
        <f t="shared" si="209"/>
        <v/>
      </c>
      <c r="AA94" s="21">
        <f>IF(Z94="",0,VLOOKUP(Z94,Pointage[#All],2,FALSE)*AA$83)</f>
        <v>0</v>
      </c>
      <c r="AB94" s="9"/>
      <c r="AC94" s="21" t="str">
        <f t="shared" si="210"/>
        <v/>
      </c>
      <c r="AD94" s="21">
        <v>0</v>
      </c>
      <c r="AE94" s="9"/>
      <c r="AF94" s="21" t="str">
        <f t="shared" si="211"/>
        <v/>
      </c>
      <c r="AG94" s="21">
        <f>IF(AF94="",0,VLOOKUP(AF94,Pointage[#All],2,FALSE)*AG$83)</f>
        <v>0</v>
      </c>
      <c r="AH94" s="22">
        <f t="shared" si="212"/>
        <v>0</v>
      </c>
      <c r="AI94" s="7"/>
      <c r="AJ94" s="21" t="str">
        <f t="shared" si="213"/>
        <v/>
      </c>
      <c r="AK94" s="21">
        <f>IF(AJ94="",0,VLOOKUP(AJ94,Pointage[#All],2,FALSE)*AK$83)</f>
        <v>0</v>
      </c>
      <c r="AL94" s="9"/>
      <c r="AM94" s="21" t="str">
        <f t="shared" si="214"/>
        <v/>
      </c>
      <c r="AN94" s="21">
        <f>IF(AM94="",0,VLOOKUP(AM94,Pointage[#All],2,FALSE)*AN$83)</f>
        <v>0</v>
      </c>
      <c r="AO94" s="9"/>
      <c r="AP94" s="21" t="str">
        <f t="shared" si="215"/>
        <v/>
      </c>
      <c r="AQ94" s="21">
        <f>IF(AP94="",0,VLOOKUP(AP94,Pointage[#All],2,FALSE)*AQ$83)</f>
        <v>0</v>
      </c>
      <c r="AR94" s="22">
        <f t="shared" si="216"/>
        <v>0</v>
      </c>
      <c r="AS94" s="7"/>
      <c r="AT94" s="21" t="str">
        <f t="shared" si="217"/>
        <v/>
      </c>
      <c r="AU94" s="21">
        <f>IF(AT94="",0,VLOOKUP(AT94,Pointage[#All],2,FALSE)*AU$83)</f>
        <v>0</v>
      </c>
      <c r="AV94" s="9"/>
      <c r="AW94" s="39" t="str">
        <f t="shared" si="218"/>
        <v/>
      </c>
      <c r="AX94" s="39">
        <f>IF(AW94="",0,VLOOKUP(AW94,Pointage[#All],2,FALSE)*AX$83)</f>
        <v>0</v>
      </c>
      <c r="AY94" s="40"/>
      <c r="AZ94" s="39" t="str">
        <f t="shared" si="219"/>
        <v/>
      </c>
      <c r="BA94" s="39">
        <f>IF(AZ94="",0,VLOOKUP(AZ94,Pointage[#All],2,FALSE)*BA$83)</f>
        <v>0</v>
      </c>
      <c r="BB94" s="40"/>
      <c r="BC94" s="39" t="str">
        <f t="shared" si="220"/>
        <v/>
      </c>
      <c r="BD94" s="39">
        <f>IF(BC94="",0,VLOOKUP(BC94,Pointage[#All],2,FALSE)*BD$83)</f>
        <v>0</v>
      </c>
      <c r="BE94" s="41">
        <f t="shared" si="221"/>
        <v>0</v>
      </c>
      <c r="BF94" s="7"/>
      <c r="BG94" s="21" t="str">
        <f t="shared" si="222"/>
        <v/>
      </c>
      <c r="BH94" s="21">
        <f>IF(BG94="",0,VLOOKUP(BG94,Pointage[#All],2,FALSE)*BH$83)</f>
        <v>0</v>
      </c>
      <c r="BI94" s="9"/>
      <c r="BJ94" s="39" t="str">
        <f t="shared" si="223"/>
        <v/>
      </c>
      <c r="BK94" s="39">
        <f>IF(BJ94="",0,VLOOKUP(BJ94,Pointage[#All],2,FALSE)*BK$83)</f>
        <v>0</v>
      </c>
      <c r="BL94" s="40"/>
      <c r="BM94" s="39" t="str">
        <f t="shared" si="224"/>
        <v/>
      </c>
      <c r="BN94" s="39">
        <f>IF(BM94="",0,VLOOKUP(BM94,Pointage[#All],2,FALSE)*BN$83)</f>
        <v>0</v>
      </c>
      <c r="BO94" s="40"/>
      <c r="BP94" s="39" t="str">
        <f t="shared" si="225"/>
        <v/>
      </c>
      <c r="BQ94" s="39">
        <f>IF(BP94="",0,VLOOKUP(BP94,Pointage[#All],2,FALSE)*BQ$83)</f>
        <v>0</v>
      </c>
      <c r="BR94" s="41">
        <f t="shared" si="226"/>
        <v>0</v>
      </c>
      <c r="BS94" s="7"/>
      <c r="BT94" s="21" t="str">
        <f t="shared" si="227"/>
        <v/>
      </c>
      <c r="BU94" s="21">
        <f>IF(BT94="",0,VLOOKUP(BT94,Pointage[#All],2,FALSE)*BU$83)</f>
        <v>0</v>
      </c>
      <c r="BV94" s="9"/>
      <c r="BW94" s="21" t="str">
        <f t="shared" si="228"/>
        <v/>
      </c>
      <c r="BX94" s="21">
        <f>IF(BW94="",0,VLOOKUP(BW94,Pointage[#All],2,FALSE)*BX$83)</f>
        <v>0</v>
      </c>
      <c r="BY94" s="9"/>
      <c r="BZ94" s="21" t="str">
        <f t="shared" si="229"/>
        <v/>
      </c>
      <c r="CA94" s="21">
        <f>IF(BZ94="",0,VLOOKUP(BZ94,Pointage[#All],2,FALSE)*CA$83)</f>
        <v>0</v>
      </c>
      <c r="CB94" s="9"/>
      <c r="CC94" s="21" t="str">
        <f t="shared" si="230"/>
        <v/>
      </c>
      <c r="CD94" s="21">
        <f>IF(CC94="",0,VLOOKUP(CC94,Pointage[#All],2,FALSE)*CD$83)</f>
        <v>0</v>
      </c>
      <c r="CE94" s="22">
        <f t="shared" si="231"/>
        <v>0</v>
      </c>
      <c r="CF94" s="24">
        <f t="shared" si="232"/>
        <v>0</v>
      </c>
    </row>
    <row r="95" spans="1:84" ht="15" customHeight="1" x14ac:dyDescent="0.25">
      <c r="A95" s="7"/>
      <c r="B95" s="9"/>
      <c r="C95" s="48"/>
      <c r="D95" s="48"/>
      <c r="E95" s="20">
        <f t="shared" si="201"/>
        <v>0</v>
      </c>
      <c r="F95" s="21" t="str">
        <f t="shared" si="202"/>
        <v/>
      </c>
      <c r="G95" s="21" t="str">
        <f t="shared" si="203"/>
        <v/>
      </c>
      <c r="H95" s="20"/>
      <c r="I95" s="7"/>
      <c r="J95" s="21" t="str">
        <f t="shared" si="234"/>
        <v/>
      </c>
      <c r="K95" s="21">
        <f>IF(J95="",0,VLOOKUP(J95,Pointage[#All],2,FALSE)*K$83)</f>
        <v>0</v>
      </c>
      <c r="L95" s="9"/>
      <c r="M95" s="21" t="str">
        <f t="shared" si="204"/>
        <v/>
      </c>
      <c r="N95" s="21">
        <f>IF(M95="",0,VLOOKUP(M95,Pointage[#All],2,FALSE)*N$83)</f>
        <v>0</v>
      </c>
      <c r="O95" s="9"/>
      <c r="P95" s="21" t="str">
        <f t="shared" si="205"/>
        <v/>
      </c>
      <c r="Q95" s="21">
        <v>0</v>
      </c>
      <c r="R95" s="9"/>
      <c r="S95" s="21" t="str">
        <f t="shared" si="206"/>
        <v/>
      </c>
      <c r="T95" s="21">
        <f>IF(S95="",0,VLOOKUP(S95,Pointage[#All],2,FALSE)*T$83)</f>
        <v>0</v>
      </c>
      <c r="U95" s="22">
        <f t="shared" si="207"/>
        <v>0</v>
      </c>
      <c r="V95" s="7"/>
      <c r="W95" s="21" t="str">
        <f t="shared" si="208"/>
        <v/>
      </c>
      <c r="X95" s="21">
        <f>IF(W95="",0,VLOOKUP(W95,Pointage[#All],2,FALSE)*X$83)</f>
        <v>0</v>
      </c>
      <c r="Y95" s="9"/>
      <c r="Z95" s="21" t="str">
        <f t="shared" si="209"/>
        <v/>
      </c>
      <c r="AA95" s="21">
        <f>IF(Z95="",0,VLOOKUP(Z95,Pointage[#All],2,FALSE)*AA$83)</f>
        <v>0</v>
      </c>
      <c r="AB95" s="9"/>
      <c r="AC95" s="21" t="str">
        <f t="shared" si="210"/>
        <v/>
      </c>
      <c r="AD95" s="21">
        <v>0</v>
      </c>
      <c r="AE95" s="9"/>
      <c r="AF95" s="21" t="str">
        <f t="shared" si="211"/>
        <v/>
      </c>
      <c r="AG95" s="21">
        <f>IF(AF95="",0,VLOOKUP(AF95,Pointage[#All],2,FALSE)*AG$83)</f>
        <v>0</v>
      </c>
      <c r="AH95" s="22">
        <f t="shared" si="212"/>
        <v>0</v>
      </c>
      <c r="AI95" s="7"/>
      <c r="AJ95" s="21" t="str">
        <f t="shared" si="213"/>
        <v/>
      </c>
      <c r="AK95" s="21">
        <f>IF(AJ95="",0,VLOOKUP(AJ95,Pointage[#All],2,FALSE)*AK$83)</f>
        <v>0</v>
      </c>
      <c r="AL95" s="9"/>
      <c r="AM95" s="21" t="str">
        <f t="shared" si="214"/>
        <v/>
      </c>
      <c r="AN95" s="21">
        <f>IF(AM95="",0,VLOOKUP(AM95,Pointage[#All],2,FALSE)*AN$83)</f>
        <v>0</v>
      </c>
      <c r="AO95" s="9"/>
      <c r="AP95" s="21" t="str">
        <f t="shared" si="215"/>
        <v/>
      </c>
      <c r="AQ95" s="21">
        <f>IF(AP95="",0,VLOOKUP(AP95,Pointage[#All],2,FALSE)*AQ$83)</f>
        <v>0</v>
      </c>
      <c r="AR95" s="22">
        <f t="shared" si="216"/>
        <v>0</v>
      </c>
      <c r="AS95" s="7"/>
      <c r="AT95" s="21" t="str">
        <f t="shared" si="217"/>
        <v/>
      </c>
      <c r="AU95" s="21">
        <f>IF(AT95="",0,VLOOKUP(AT95,Pointage[#All],2,FALSE)*AU$83)</f>
        <v>0</v>
      </c>
      <c r="AV95" s="9"/>
      <c r="AW95" s="39" t="str">
        <f t="shared" si="218"/>
        <v/>
      </c>
      <c r="AX95" s="39">
        <f>IF(AW95="",0,VLOOKUP(AW95,Pointage[#All],2,FALSE)*AX$83)</f>
        <v>0</v>
      </c>
      <c r="AY95" s="40"/>
      <c r="AZ95" s="39" t="str">
        <f t="shared" si="219"/>
        <v/>
      </c>
      <c r="BA95" s="39">
        <f>IF(AZ95="",0,VLOOKUP(AZ95,Pointage[#All],2,FALSE)*BA$83)</f>
        <v>0</v>
      </c>
      <c r="BB95" s="40"/>
      <c r="BC95" s="39" t="str">
        <f t="shared" si="220"/>
        <v/>
      </c>
      <c r="BD95" s="39">
        <f>IF(BC95="",0,VLOOKUP(BC95,Pointage[#All],2,FALSE)*BD$83)</f>
        <v>0</v>
      </c>
      <c r="BE95" s="41">
        <f t="shared" si="221"/>
        <v>0</v>
      </c>
      <c r="BF95" s="7"/>
      <c r="BG95" s="21" t="str">
        <f t="shared" si="222"/>
        <v/>
      </c>
      <c r="BH95" s="21">
        <f>IF(BG95="",0,VLOOKUP(BG95,Pointage[#All],2,FALSE)*BH$83)</f>
        <v>0</v>
      </c>
      <c r="BI95" s="9"/>
      <c r="BJ95" s="39" t="str">
        <f t="shared" si="223"/>
        <v/>
      </c>
      <c r="BK95" s="39">
        <f>IF(BJ95="",0,VLOOKUP(BJ95,Pointage[#All],2,FALSE)*BK$83)</f>
        <v>0</v>
      </c>
      <c r="BL95" s="40"/>
      <c r="BM95" s="39" t="str">
        <f t="shared" si="224"/>
        <v/>
      </c>
      <c r="BN95" s="39">
        <f>IF(BM95="",0,VLOOKUP(BM95,Pointage[#All],2,FALSE)*BN$83)</f>
        <v>0</v>
      </c>
      <c r="BO95" s="40"/>
      <c r="BP95" s="39" t="str">
        <f t="shared" si="225"/>
        <v/>
      </c>
      <c r="BQ95" s="39">
        <f>IF(BP95="",0,VLOOKUP(BP95,Pointage[#All],2,FALSE)*BQ$83)</f>
        <v>0</v>
      </c>
      <c r="BR95" s="41">
        <f t="shared" si="226"/>
        <v>0</v>
      </c>
      <c r="BS95" s="7"/>
      <c r="BT95" s="21" t="str">
        <f t="shared" si="227"/>
        <v/>
      </c>
      <c r="BU95" s="21">
        <f>IF(BT95="",0,VLOOKUP(BT95,Pointage[#All],2,FALSE)*BU$83)</f>
        <v>0</v>
      </c>
      <c r="BV95" s="9"/>
      <c r="BW95" s="21" t="str">
        <f t="shared" si="228"/>
        <v/>
      </c>
      <c r="BX95" s="21">
        <f>IF(BW95="",0,VLOOKUP(BW95,Pointage[#All],2,FALSE)*BX$83)</f>
        <v>0</v>
      </c>
      <c r="BY95" s="9"/>
      <c r="BZ95" s="21" t="str">
        <f t="shared" si="229"/>
        <v/>
      </c>
      <c r="CA95" s="21">
        <f>IF(BZ95="",0,VLOOKUP(BZ95,Pointage[#All],2,FALSE)*CA$83)</f>
        <v>0</v>
      </c>
      <c r="CB95" s="9"/>
      <c r="CC95" s="21" t="str">
        <f t="shared" si="230"/>
        <v/>
      </c>
      <c r="CD95" s="21">
        <f>IF(CC95="",0,VLOOKUP(CC95,Pointage[#All],2,FALSE)*CD$83)</f>
        <v>0</v>
      </c>
      <c r="CE95" s="22">
        <f t="shared" si="231"/>
        <v>0</v>
      </c>
      <c r="CF95" s="24">
        <f t="shared" si="232"/>
        <v>0</v>
      </c>
    </row>
    <row r="96" spans="1:84" x14ac:dyDescent="0.25">
      <c r="A96" s="8"/>
      <c r="B96" s="48"/>
      <c r="C96" s="48"/>
      <c r="D96" s="48"/>
      <c r="E96" s="20">
        <f t="shared" si="201"/>
        <v>0</v>
      </c>
      <c r="F96" s="21" t="str">
        <f t="shared" si="202"/>
        <v/>
      </c>
      <c r="G96" s="21" t="str">
        <f t="shared" si="203"/>
        <v/>
      </c>
      <c r="H96" s="20"/>
      <c r="I96" s="7"/>
      <c r="J96" s="21" t="str">
        <f t="shared" si="234"/>
        <v/>
      </c>
      <c r="K96" s="21">
        <f>IF(J96="",0,VLOOKUP(J96,Pointage[#All],2,FALSE)*K$83)</f>
        <v>0</v>
      </c>
      <c r="L96" s="9"/>
      <c r="M96" s="21" t="str">
        <f t="shared" si="204"/>
        <v/>
      </c>
      <c r="N96" s="21">
        <f>IF(M96="",0,VLOOKUP(M96,Pointage[#All],2,FALSE)*N$83)</f>
        <v>0</v>
      </c>
      <c r="O96" s="9"/>
      <c r="P96" s="21" t="str">
        <f t="shared" si="205"/>
        <v/>
      </c>
      <c r="Q96" s="21">
        <v>0</v>
      </c>
      <c r="R96" s="9"/>
      <c r="S96" s="21" t="str">
        <f t="shared" si="206"/>
        <v/>
      </c>
      <c r="T96" s="21">
        <f>IF(S96="",0,VLOOKUP(S96,Pointage[#All],2,FALSE)*T$83)</f>
        <v>0</v>
      </c>
      <c r="U96" s="22">
        <f t="shared" si="207"/>
        <v>0</v>
      </c>
      <c r="V96" s="7"/>
      <c r="W96" s="21" t="str">
        <f t="shared" si="208"/>
        <v/>
      </c>
      <c r="X96" s="21">
        <f>IF(W96="",0,VLOOKUP(W96,Pointage[#All],2,FALSE)*X$83)</f>
        <v>0</v>
      </c>
      <c r="Y96" s="9"/>
      <c r="Z96" s="21" t="str">
        <f t="shared" si="209"/>
        <v/>
      </c>
      <c r="AA96" s="21">
        <f>IF(Z96="",0,VLOOKUP(Z96,Pointage[#All],2,FALSE)*AA$83)</f>
        <v>0</v>
      </c>
      <c r="AB96" s="9"/>
      <c r="AC96" s="21" t="str">
        <f t="shared" si="210"/>
        <v/>
      </c>
      <c r="AD96" s="21">
        <v>0</v>
      </c>
      <c r="AE96" s="9"/>
      <c r="AF96" s="21" t="str">
        <f t="shared" si="211"/>
        <v/>
      </c>
      <c r="AG96" s="21">
        <f>IF(AF96="",0,VLOOKUP(AF96,Pointage[#All],2,FALSE)*AG$83)</f>
        <v>0</v>
      </c>
      <c r="AH96" s="22">
        <f t="shared" si="212"/>
        <v>0</v>
      </c>
      <c r="AI96" s="7"/>
      <c r="AJ96" s="21" t="str">
        <f t="shared" si="213"/>
        <v/>
      </c>
      <c r="AK96" s="21">
        <f>IF(AJ96="",0,VLOOKUP(AJ96,Pointage[#All],2,FALSE)*AK$83)</f>
        <v>0</v>
      </c>
      <c r="AL96" s="9"/>
      <c r="AM96" s="21" t="str">
        <f t="shared" si="214"/>
        <v/>
      </c>
      <c r="AN96" s="21">
        <f>IF(AM96="",0,VLOOKUP(AM96,Pointage[#All],2,FALSE)*AN$83)</f>
        <v>0</v>
      </c>
      <c r="AO96" s="9"/>
      <c r="AP96" s="21" t="str">
        <f t="shared" si="215"/>
        <v/>
      </c>
      <c r="AQ96" s="21">
        <f>IF(AP96="",0,VLOOKUP(AP96,Pointage[#All],2,FALSE)*AQ$83)</f>
        <v>0</v>
      </c>
      <c r="AR96" s="22">
        <f t="shared" si="216"/>
        <v>0</v>
      </c>
      <c r="AS96" s="7"/>
      <c r="AT96" s="21" t="str">
        <f t="shared" si="217"/>
        <v/>
      </c>
      <c r="AU96" s="21">
        <f>IF(AT96="",0,VLOOKUP(AT96,Pointage[#All],2,FALSE)*AU$83)</f>
        <v>0</v>
      </c>
      <c r="AV96" s="9"/>
      <c r="AW96" s="39" t="str">
        <f t="shared" si="218"/>
        <v/>
      </c>
      <c r="AX96" s="39">
        <f>IF(AW96="",0,VLOOKUP(AW96,Pointage[#All],2,FALSE)*AX$83)</f>
        <v>0</v>
      </c>
      <c r="AY96" s="40"/>
      <c r="AZ96" s="39" t="str">
        <f t="shared" si="219"/>
        <v/>
      </c>
      <c r="BA96" s="39">
        <f>IF(AZ96="",0,VLOOKUP(AZ96,Pointage[#All],2,FALSE)*BA$83)</f>
        <v>0</v>
      </c>
      <c r="BB96" s="40"/>
      <c r="BC96" s="39" t="str">
        <f t="shared" si="220"/>
        <v/>
      </c>
      <c r="BD96" s="39">
        <f>IF(BC96="",0,VLOOKUP(BC96,Pointage[#All],2,FALSE)*BD$83)</f>
        <v>0</v>
      </c>
      <c r="BE96" s="41">
        <f t="shared" si="221"/>
        <v>0</v>
      </c>
      <c r="BF96" s="7"/>
      <c r="BG96" s="21" t="str">
        <f t="shared" si="222"/>
        <v/>
      </c>
      <c r="BH96" s="21">
        <f>IF(BG96="",0,VLOOKUP(BG96,Pointage[#All],2,FALSE)*BH$83)</f>
        <v>0</v>
      </c>
      <c r="BI96" s="9"/>
      <c r="BJ96" s="39" t="str">
        <f t="shared" si="223"/>
        <v/>
      </c>
      <c r="BK96" s="39">
        <f>IF(BJ96="",0,VLOOKUP(BJ96,Pointage[#All],2,FALSE)*BK$83)</f>
        <v>0</v>
      </c>
      <c r="BL96" s="40"/>
      <c r="BM96" s="39" t="str">
        <f t="shared" si="224"/>
        <v/>
      </c>
      <c r="BN96" s="39">
        <f>IF(BM96="",0,VLOOKUP(BM96,Pointage[#All],2,FALSE)*BN$83)</f>
        <v>0</v>
      </c>
      <c r="BO96" s="40"/>
      <c r="BP96" s="39" t="str">
        <f t="shared" si="225"/>
        <v/>
      </c>
      <c r="BQ96" s="39">
        <f>IF(BP96="",0,VLOOKUP(BP96,Pointage[#All],2,FALSE)*BQ$83)</f>
        <v>0</v>
      </c>
      <c r="BR96" s="41">
        <f t="shared" si="226"/>
        <v>0</v>
      </c>
      <c r="BS96" s="7"/>
      <c r="BT96" s="21" t="str">
        <f t="shared" si="227"/>
        <v/>
      </c>
      <c r="BU96" s="21">
        <f>IF(BT96="",0,VLOOKUP(BT96,Pointage[#All],2,FALSE)*BU$83)</f>
        <v>0</v>
      </c>
      <c r="BV96" s="9"/>
      <c r="BW96" s="21" t="str">
        <f t="shared" si="228"/>
        <v/>
      </c>
      <c r="BX96" s="21">
        <f>IF(BW96="",0,VLOOKUP(BW96,Pointage[#All],2,FALSE)*BX$83)</f>
        <v>0</v>
      </c>
      <c r="BY96" s="9"/>
      <c r="BZ96" s="21" t="str">
        <f t="shared" si="229"/>
        <v/>
      </c>
      <c r="CA96" s="21">
        <f>IF(BZ96="",0,VLOOKUP(BZ96,Pointage[#All],2,FALSE)*CA$83)</f>
        <v>0</v>
      </c>
      <c r="CB96" s="9"/>
      <c r="CC96" s="21" t="str">
        <f t="shared" si="230"/>
        <v/>
      </c>
      <c r="CD96" s="21">
        <f>IF(CC96="",0,VLOOKUP(CC96,Pointage[#All],2,FALSE)*CD$83)</f>
        <v>0</v>
      </c>
      <c r="CE96" s="22">
        <f t="shared" si="231"/>
        <v>0</v>
      </c>
      <c r="CF96" s="24">
        <f t="shared" si="232"/>
        <v>0</v>
      </c>
    </row>
  </sheetData>
  <sortState xmlns:xlrd2="http://schemas.microsoft.com/office/spreadsheetml/2017/richdata2" ref="A85:CF92">
    <sortCondition ref="F85:F92"/>
  </sortState>
  <mergeCells count="38">
    <mergeCell ref="I1:U1"/>
    <mergeCell ref="A2:H3"/>
    <mergeCell ref="U2:U3"/>
    <mergeCell ref="AH2:AH3"/>
    <mergeCell ref="AR2:AR3"/>
    <mergeCell ref="AI1:AR1"/>
    <mergeCell ref="V1:AH1"/>
    <mergeCell ref="A16:H17"/>
    <mergeCell ref="U16:U17"/>
    <mergeCell ref="AH16:AH17"/>
    <mergeCell ref="AR16:AR17"/>
    <mergeCell ref="A83:H84"/>
    <mergeCell ref="U83:U84"/>
    <mergeCell ref="A51:H52"/>
    <mergeCell ref="U51:U52"/>
    <mergeCell ref="AH51:AH52"/>
    <mergeCell ref="AS1:BE1"/>
    <mergeCell ref="BS1:CE1"/>
    <mergeCell ref="AR51:AR52"/>
    <mergeCell ref="AH83:AH84"/>
    <mergeCell ref="AR83:AR84"/>
    <mergeCell ref="BE16:BE17"/>
    <mergeCell ref="BE83:BE84"/>
    <mergeCell ref="BF1:BR1"/>
    <mergeCell ref="CF2:CF3"/>
    <mergeCell ref="CF16:CF17"/>
    <mergeCell ref="CF83:CF84"/>
    <mergeCell ref="CF51:CF52"/>
    <mergeCell ref="BE51:BE52"/>
    <mergeCell ref="BE2:BE3"/>
    <mergeCell ref="CE2:CE3"/>
    <mergeCell ref="CE16:CE17"/>
    <mergeCell ref="CE51:CE52"/>
    <mergeCell ref="CE83:CE84"/>
    <mergeCell ref="BR2:BR3"/>
    <mergeCell ref="BR16:BR17"/>
    <mergeCell ref="BR51:BR52"/>
    <mergeCell ref="BR83:BR84"/>
  </mergeCells>
  <printOptions horizontalCentered="1"/>
  <pageMargins left="0" right="0" top="0.74803149606299213" bottom="0.74803149606299213" header="0.31496062992125984" footer="0.31496062992125984"/>
  <pageSetup scale="18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BQ76"/>
  <sheetViews>
    <sheetView tabSelected="1" zoomScaleNormal="100" workbookViewId="0">
      <pane xSplit="8" ySplit="1" topLeftCell="I2" activePane="bottomRight" state="frozen"/>
      <selection pane="topRight" activeCell="AE59" sqref="AE59"/>
      <selection pane="bottomLeft" activeCell="AE59" sqref="AE59"/>
      <selection pane="bottomRight" activeCell="R17" sqref="R17"/>
    </sheetView>
  </sheetViews>
  <sheetFormatPr baseColWidth="10" defaultColWidth="11.42578125" defaultRowHeight="15" x14ac:dyDescent="0.25"/>
  <cols>
    <col min="1" max="1" width="6.28515625" bestFit="1" customWidth="1"/>
    <col min="2" max="2" width="15.85546875" bestFit="1" customWidth="1"/>
    <col min="3" max="3" width="19.42578125" bestFit="1" customWidth="1"/>
    <col min="4" max="4" width="23.28515625" bestFit="1" customWidth="1"/>
    <col min="5" max="5" width="10.140625" style="1" customWidth="1"/>
    <col min="6" max="6" width="4.85546875" customWidth="1"/>
    <col min="7" max="7" width="8.28515625" customWidth="1"/>
    <col min="8" max="8" width="8.42578125" customWidth="1"/>
    <col min="9" max="10" width="8" customWidth="1"/>
    <col min="11" max="11" width="6" customWidth="1"/>
    <col min="12" max="13" width="8" customWidth="1"/>
    <col min="14" max="14" width="6" customWidth="1"/>
    <col min="15" max="15" width="9.140625" bestFit="1" customWidth="1"/>
    <col min="16" max="16" width="9.7109375" customWidth="1"/>
    <col min="17" max="17" width="6.42578125" customWidth="1"/>
    <col min="18" max="18" width="9.140625" customWidth="1"/>
    <col min="19" max="19" width="9.7109375" customWidth="1"/>
    <col min="20" max="20" width="6.42578125" customWidth="1"/>
    <col min="21" max="21" width="12.42578125" customWidth="1"/>
    <col min="22" max="23" width="8" customWidth="1"/>
    <col min="24" max="24" width="5.7109375" customWidth="1"/>
    <col min="25" max="26" width="8" customWidth="1"/>
    <col min="27" max="27" width="6" customWidth="1"/>
    <col min="28" max="29" width="8" customWidth="1"/>
    <col min="30" max="30" width="6" customWidth="1"/>
    <col min="31" max="31" width="5.85546875" customWidth="1"/>
    <col min="32" max="33" width="8" customWidth="1"/>
    <col min="34" max="34" width="6" customWidth="1"/>
    <col min="35" max="36" width="8" customWidth="1"/>
    <col min="37" max="37" width="6" customWidth="1"/>
    <col min="38" max="39" width="8" customWidth="1"/>
    <col min="40" max="40" width="6" customWidth="1"/>
    <col min="41" max="41" width="5.85546875" customWidth="1"/>
    <col min="42" max="43" width="8" customWidth="1"/>
    <col min="44" max="44" width="6" customWidth="1"/>
    <col min="45" max="46" width="8" customWidth="1"/>
    <col min="47" max="47" width="6" customWidth="1"/>
    <col min="48" max="49" width="8" customWidth="1"/>
    <col min="50" max="50" width="6" customWidth="1"/>
    <col min="51" max="52" width="8" customWidth="1"/>
    <col min="53" max="53" width="6" customWidth="1"/>
    <col min="54" max="54" width="6.42578125" customWidth="1"/>
    <col min="55" max="56" width="8" customWidth="1"/>
    <col min="57" max="57" width="6" customWidth="1"/>
    <col min="58" max="59" width="8" customWidth="1"/>
    <col min="60" max="60" width="6" customWidth="1"/>
    <col min="61" max="62" width="8" customWidth="1"/>
    <col min="63" max="63" width="6" customWidth="1"/>
    <col min="64" max="65" width="8" customWidth="1"/>
    <col min="66" max="66" width="6" customWidth="1"/>
    <col min="67" max="67" width="6.42578125" customWidth="1"/>
    <col min="68" max="68" width="7.42578125" customWidth="1"/>
    <col min="69" max="69" width="0.140625" style="27" customWidth="1"/>
  </cols>
  <sheetData>
    <row r="1" spans="1:69" ht="45" x14ac:dyDescent="0.25">
      <c r="A1" s="12" t="s">
        <v>14</v>
      </c>
      <c r="B1" s="13" t="s">
        <v>15</v>
      </c>
      <c r="C1" s="13" t="s">
        <v>16</v>
      </c>
      <c r="D1" s="13" t="s">
        <v>17</v>
      </c>
      <c r="E1" s="14" t="s">
        <v>18</v>
      </c>
      <c r="F1" s="13" t="s">
        <v>19</v>
      </c>
      <c r="G1" s="14" t="s">
        <v>33</v>
      </c>
      <c r="H1" s="14" t="s">
        <v>20</v>
      </c>
      <c r="I1" s="92" t="str">
        <f>VLOOKUP(1,Concours!$A$2:$B$6,2,FALSE)</f>
        <v>Bromont 
16-17 mai 2026</v>
      </c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  <c r="V1" s="99" t="str">
        <f>VLOOKUP(2,Concours!$A$2:$B$6,2,FALSE)</f>
        <v>Géronimo
27-28 juin 2026</v>
      </c>
      <c r="W1" s="100"/>
      <c r="X1" s="100"/>
      <c r="Y1" s="100"/>
      <c r="Z1" s="100"/>
      <c r="AA1" s="100"/>
      <c r="AB1" s="100"/>
      <c r="AC1" s="100"/>
      <c r="AD1" s="100"/>
      <c r="AE1" s="101"/>
      <c r="AF1" s="92" t="str">
        <f>VLOOKUP(3,Concours!$A$2:$B$6,2,FALSE)</f>
        <v>Équilibre
18-19 juillet 2026</v>
      </c>
      <c r="AG1" s="97"/>
      <c r="AH1" s="97"/>
      <c r="AI1" s="97"/>
      <c r="AJ1" s="97"/>
      <c r="AK1" s="97"/>
      <c r="AL1" s="97"/>
      <c r="AM1" s="97"/>
      <c r="AN1" s="97"/>
      <c r="AO1" s="98"/>
      <c r="AP1" s="99" t="str">
        <f>VLOOKUP(4,Concours!$A$2:$B$6,2,FALSE)</f>
        <v>Domaine Avalon
8-9 août 2026</v>
      </c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1"/>
      <c r="BC1" s="89" t="str">
        <f>VLOOKUP(5,Concours!$A$2:$B$6,2,FALSE)</f>
        <v>Royale
22-23 août 2026</v>
      </c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1"/>
      <c r="BP1" s="46" t="s">
        <v>34</v>
      </c>
    </row>
    <row r="2" spans="1:69" ht="15" customHeight="1" x14ac:dyDescent="0.25">
      <c r="A2" s="79" t="s">
        <v>40</v>
      </c>
      <c r="B2" s="80"/>
      <c r="C2" s="80"/>
      <c r="D2" s="80"/>
      <c r="E2" s="80"/>
      <c r="F2" s="80"/>
      <c r="G2" s="80"/>
      <c r="H2" s="81"/>
      <c r="I2" s="5" t="s">
        <v>22</v>
      </c>
      <c r="J2" s="18" t="s">
        <v>23</v>
      </c>
      <c r="K2" s="11">
        <v>2</v>
      </c>
      <c r="L2" s="6" t="s">
        <v>24</v>
      </c>
      <c r="M2" s="18" t="s">
        <v>23</v>
      </c>
      <c r="N2" s="11">
        <v>2</v>
      </c>
      <c r="O2" s="6" t="s">
        <v>25</v>
      </c>
      <c r="P2" s="18" t="s">
        <v>23</v>
      </c>
      <c r="Q2" s="11"/>
      <c r="R2" s="6" t="s">
        <v>36</v>
      </c>
      <c r="S2" s="18" t="s">
        <v>23</v>
      </c>
      <c r="T2" s="11">
        <v>7</v>
      </c>
      <c r="U2" s="67" t="s">
        <v>26</v>
      </c>
      <c r="V2" s="5" t="s">
        <v>22</v>
      </c>
      <c r="W2" s="18" t="s">
        <v>23</v>
      </c>
      <c r="X2" s="15"/>
      <c r="Y2" s="6" t="s">
        <v>24</v>
      </c>
      <c r="Z2" s="18" t="s">
        <v>23</v>
      </c>
      <c r="AA2" s="15"/>
      <c r="AB2" s="6" t="s">
        <v>36</v>
      </c>
      <c r="AC2" s="18" t="s">
        <v>23</v>
      </c>
      <c r="AD2" s="15"/>
      <c r="AE2" s="67" t="s">
        <v>26</v>
      </c>
      <c r="AF2" s="5" t="s">
        <v>22</v>
      </c>
      <c r="AG2" s="18" t="s">
        <v>23</v>
      </c>
      <c r="AH2" s="11"/>
      <c r="AI2" s="6" t="s">
        <v>24</v>
      </c>
      <c r="AJ2" s="18" t="s">
        <v>23</v>
      </c>
      <c r="AK2" s="11"/>
      <c r="AL2" s="6" t="s">
        <v>36</v>
      </c>
      <c r="AM2" s="18" t="s">
        <v>23</v>
      </c>
      <c r="AN2" s="11"/>
      <c r="AO2" s="67" t="s">
        <v>26</v>
      </c>
      <c r="AP2" s="5" t="s">
        <v>22</v>
      </c>
      <c r="AQ2" s="18" t="s">
        <v>23</v>
      </c>
      <c r="AR2" s="16"/>
      <c r="AS2" s="1" t="s">
        <v>24</v>
      </c>
      <c r="AT2" s="18" t="s">
        <v>23</v>
      </c>
      <c r="AU2" s="15"/>
      <c r="AV2" s="6" t="s">
        <v>25</v>
      </c>
      <c r="AW2" s="18" t="s">
        <v>23</v>
      </c>
      <c r="AX2" s="15"/>
      <c r="AY2" s="6" t="s">
        <v>36</v>
      </c>
      <c r="AZ2" s="18" t="s">
        <v>23</v>
      </c>
      <c r="BA2" s="15"/>
      <c r="BB2" s="67" t="s">
        <v>26</v>
      </c>
      <c r="BC2" s="5" t="s">
        <v>22</v>
      </c>
      <c r="BD2" s="18" t="s">
        <v>23</v>
      </c>
      <c r="BE2" s="11"/>
      <c r="BF2" s="6" t="s">
        <v>24</v>
      </c>
      <c r="BG2" s="18" t="s">
        <v>23</v>
      </c>
      <c r="BH2" s="11"/>
      <c r="BI2" s="6" t="s">
        <v>25</v>
      </c>
      <c r="BJ2" s="18" t="s">
        <v>23</v>
      </c>
      <c r="BK2" s="11"/>
      <c r="BL2" s="6" t="s">
        <v>36</v>
      </c>
      <c r="BM2" s="18" t="s">
        <v>23</v>
      </c>
      <c r="BN2" s="11"/>
      <c r="BO2" s="67" t="s">
        <v>26</v>
      </c>
      <c r="BP2" s="95" t="s">
        <v>26</v>
      </c>
    </row>
    <row r="3" spans="1:69" x14ac:dyDescent="0.25">
      <c r="A3" s="76"/>
      <c r="B3" s="77"/>
      <c r="C3" s="77"/>
      <c r="D3" s="77"/>
      <c r="E3" s="77"/>
      <c r="F3" s="77"/>
      <c r="G3" s="77"/>
      <c r="H3" s="78"/>
      <c r="I3" s="3" t="s">
        <v>27</v>
      </c>
      <c r="J3" s="4" t="s">
        <v>28</v>
      </c>
      <c r="K3" s="4" t="s">
        <v>29</v>
      </c>
      <c r="L3" s="4" t="s">
        <v>27</v>
      </c>
      <c r="M3" s="4" t="s">
        <v>28</v>
      </c>
      <c r="N3" s="4" t="s">
        <v>29</v>
      </c>
      <c r="O3" s="4" t="s">
        <v>27</v>
      </c>
      <c r="P3" s="4" t="s">
        <v>28</v>
      </c>
      <c r="Q3" s="4" t="s">
        <v>29</v>
      </c>
      <c r="R3" s="4" t="s">
        <v>27</v>
      </c>
      <c r="S3" s="4" t="s">
        <v>28</v>
      </c>
      <c r="T3" s="4" t="s">
        <v>29</v>
      </c>
      <c r="U3" s="68"/>
      <c r="V3" s="3" t="s">
        <v>27</v>
      </c>
      <c r="W3" s="4" t="s">
        <v>28</v>
      </c>
      <c r="X3" s="4" t="s">
        <v>29</v>
      </c>
      <c r="Y3" s="4" t="s">
        <v>27</v>
      </c>
      <c r="Z3" s="4" t="s">
        <v>28</v>
      </c>
      <c r="AA3" s="4" t="s">
        <v>29</v>
      </c>
      <c r="AB3" s="4" t="s">
        <v>27</v>
      </c>
      <c r="AC3" s="4" t="s">
        <v>28</v>
      </c>
      <c r="AD3" s="4" t="s">
        <v>29</v>
      </c>
      <c r="AE3" s="68"/>
      <c r="AF3" s="3" t="s">
        <v>27</v>
      </c>
      <c r="AG3" s="4" t="s">
        <v>28</v>
      </c>
      <c r="AH3" s="4" t="s">
        <v>29</v>
      </c>
      <c r="AI3" s="4" t="s">
        <v>27</v>
      </c>
      <c r="AJ3" s="4" t="s">
        <v>28</v>
      </c>
      <c r="AK3" s="4" t="s">
        <v>29</v>
      </c>
      <c r="AL3" s="4" t="s">
        <v>27</v>
      </c>
      <c r="AM3" s="4" t="s">
        <v>28</v>
      </c>
      <c r="AN3" s="4" t="s">
        <v>29</v>
      </c>
      <c r="AO3" s="68"/>
      <c r="AP3" s="3" t="s">
        <v>27</v>
      </c>
      <c r="AQ3" s="4" t="s">
        <v>28</v>
      </c>
      <c r="AR3" s="1" t="s">
        <v>29</v>
      </c>
      <c r="AS3" s="4" t="s">
        <v>27</v>
      </c>
      <c r="AT3" s="4" t="s">
        <v>28</v>
      </c>
      <c r="AU3" s="4" t="s">
        <v>29</v>
      </c>
      <c r="AV3" s="4" t="s">
        <v>27</v>
      </c>
      <c r="AW3" s="4" t="s">
        <v>28</v>
      </c>
      <c r="AX3" s="4" t="s">
        <v>29</v>
      </c>
      <c r="AY3" s="4" t="s">
        <v>27</v>
      </c>
      <c r="AZ3" s="4" t="s">
        <v>28</v>
      </c>
      <c r="BA3" s="4" t="s">
        <v>29</v>
      </c>
      <c r="BB3" s="68"/>
      <c r="BC3" s="3" t="s">
        <v>27</v>
      </c>
      <c r="BD3" s="4" t="s">
        <v>28</v>
      </c>
      <c r="BE3" s="4" t="s">
        <v>29</v>
      </c>
      <c r="BF3" s="4" t="s">
        <v>27</v>
      </c>
      <c r="BG3" s="4" t="s">
        <v>28</v>
      </c>
      <c r="BH3" s="4" t="s">
        <v>29</v>
      </c>
      <c r="BI3" s="4" t="s">
        <v>27</v>
      </c>
      <c r="BJ3" s="4" t="s">
        <v>28</v>
      </c>
      <c r="BK3" s="4" t="s">
        <v>29</v>
      </c>
      <c r="BL3" s="4" t="s">
        <v>27</v>
      </c>
      <c r="BM3" s="4" t="s">
        <v>28</v>
      </c>
      <c r="BN3" s="4" t="s">
        <v>29</v>
      </c>
      <c r="BO3" s="68"/>
      <c r="BP3" s="96"/>
    </row>
    <row r="4" spans="1:69" x14ac:dyDescent="0.25">
      <c r="A4" s="54">
        <v>1812</v>
      </c>
      <c r="B4" s="55" t="s">
        <v>81</v>
      </c>
      <c r="C4" s="56" t="s">
        <v>82</v>
      </c>
      <c r="D4" s="56" t="s">
        <v>83</v>
      </c>
      <c r="E4" s="57">
        <f>U4+AE4++AO4+BB4+BO4</f>
        <v>36</v>
      </c>
      <c r="F4" s="57">
        <f>IF(E4=0,"",RANK(E4,E$4:E$7,0))</f>
        <v>1</v>
      </c>
      <c r="G4" s="57">
        <f>IF(BP4=0,"",RANK(BP4,BP$4:BP$56,0))</f>
        <v>5</v>
      </c>
      <c r="H4" s="57" t="str">
        <f>IF(F4=1,"Or",IF(F4=2,"Argent",IF(F4=3,"Bronze","")))</f>
        <v>Or</v>
      </c>
      <c r="I4" s="58">
        <v>61.110999999999997</v>
      </c>
      <c r="J4" s="57">
        <f>IF(I4=0,"",RANK(I4,I$4:I$7,0))</f>
        <v>1</v>
      </c>
      <c r="K4" s="57">
        <f>IF(J4="",0,VLOOKUP(J4,Pointage[#All],2,FALSE)*K$2)</f>
        <v>12</v>
      </c>
      <c r="L4" s="59">
        <v>62.045000000000002</v>
      </c>
      <c r="M4" s="57">
        <f>IF(L4=0,"",RANK(L4,L$4:L$7,0))</f>
        <v>2</v>
      </c>
      <c r="N4" s="57">
        <f>IF(M4="",0,VLOOKUP(M4,Pointage[#All],2,FALSE)*N$2)</f>
        <v>10</v>
      </c>
      <c r="O4" s="57"/>
      <c r="P4" s="57" t="str">
        <f>IF(O4=0,"",RANK(O4,O$4:O$7,0))</f>
        <v/>
      </c>
      <c r="Q4" s="57">
        <f>IF(P4="",0,VLOOKUP(P4,Pointage[#All],2,FALSE)*Q$2)</f>
        <v>0</v>
      </c>
      <c r="R4" s="57">
        <v>61.2</v>
      </c>
      <c r="S4" s="57">
        <f>IF(R4=0,"",RANK(R4,R$4:R$56,0))</f>
        <v>5</v>
      </c>
      <c r="T4" s="57">
        <f>IF(S4="",0,VLOOKUP(S4,Pointage[#All],2,FALSE)*T$2)</f>
        <v>14</v>
      </c>
      <c r="U4" s="60">
        <f>IF(K4="","",K4+N4+T4)</f>
        <v>36</v>
      </c>
      <c r="V4" s="7"/>
      <c r="W4" s="21" t="str">
        <f>IF(V4=0,"",RANK(V4,V$4:V$7,0))</f>
        <v/>
      </c>
      <c r="X4" s="21">
        <f>IF(W4="",0,VLOOKUP(W4,Pointage[#All],2,FALSE)*X$2)</f>
        <v>0</v>
      </c>
      <c r="Y4" s="9"/>
      <c r="Z4" s="21" t="str">
        <f>IF(Y4=0,"",RANK(Y4,Y$4:Y$7,0))</f>
        <v/>
      </c>
      <c r="AA4" s="21">
        <f>IF(Z4="",0,VLOOKUP(Z4,Pointage[#All],2,FALSE)*AA$2)</f>
        <v>0</v>
      </c>
      <c r="AB4" s="9"/>
      <c r="AC4" s="21" t="str">
        <f>IF(AB4=0,"",RANK(AB4,AB$4:AB$7,0))</f>
        <v/>
      </c>
      <c r="AD4" s="21">
        <f>IF(AC4="",0,VLOOKUP(AC4,Pointage[#All],2,FALSE)*AD$2)</f>
        <v>0</v>
      </c>
      <c r="AE4" s="22">
        <f>IF(X4="","",X4+AA4+AD4)</f>
        <v>0</v>
      </c>
      <c r="AF4" s="7"/>
      <c r="AG4" s="21" t="str">
        <f>IF(AF4=0,"",RANK(AF4,AF$4:AF$7,0))</f>
        <v/>
      </c>
      <c r="AH4" s="21">
        <f>IF(AG4="",0,VLOOKUP(AG4,Pointage[#All],2,FALSE)*AH$2)</f>
        <v>0</v>
      </c>
      <c r="AI4" s="9"/>
      <c r="AJ4" s="21" t="str">
        <f>IF(AI4=0,"",RANK(AI4,AI$4:AI$7,0))</f>
        <v/>
      </c>
      <c r="AK4" s="21">
        <f>IF(AJ4="",0,VLOOKUP(AJ4,Pointage[#All],2,FALSE)*AK$2)</f>
        <v>0</v>
      </c>
      <c r="AL4" s="9"/>
      <c r="AM4" s="21" t="str">
        <f>IF(AL4=0,"",RANK(AL4,AL$4:AL$7,0))</f>
        <v/>
      </c>
      <c r="AN4" s="21">
        <f>IF(AM4="",0,VLOOKUP(AM4,Pointage[#All],2,FALSE)*AN$2)</f>
        <v>0</v>
      </c>
      <c r="AO4" s="22">
        <f>IF(AH4="","",AH4+AK4+AN4)</f>
        <v>0</v>
      </c>
      <c r="AP4" s="7"/>
      <c r="AQ4" s="21" t="str">
        <f>IF(AP4=0,"",RANK(AP4,AP$4:AP$7,0))</f>
        <v/>
      </c>
      <c r="AR4" s="31">
        <f>IF(AQ4="",0,VLOOKUP(AQ4,Pointage[#All],2,FALSE)*AR$2)</f>
        <v>0</v>
      </c>
      <c r="AS4" s="9"/>
      <c r="AT4" s="21" t="str">
        <f>IF(AS4=0,"",RANK(AS4,AS$4:AS$7,0))</f>
        <v/>
      </c>
      <c r="AU4" s="21">
        <f>IF(AT4="",0,VLOOKUP(AT4,Pointage[#All],2,FALSE)*AU$2)</f>
        <v>0</v>
      </c>
      <c r="AV4" s="9"/>
      <c r="AW4" s="21" t="str">
        <f>IF(AV4=0,"",RANK(AV4,AV$4:AV$7,0))</f>
        <v/>
      </c>
      <c r="AX4" s="21">
        <f>IF(AW4="",0,VLOOKUP(AW4,Pointage[#All],2,FALSE)*AX$2)</f>
        <v>0</v>
      </c>
      <c r="AY4" s="9"/>
      <c r="AZ4" s="21" t="str">
        <f>IF(AY4=0,"",RANK(AY4,AY$4:AY$7,0))</f>
        <v/>
      </c>
      <c r="BA4" s="21">
        <f>IF(AZ4="",0,VLOOKUP(AZ4,Pointage[#All],2,FALSE)*BA$2)</f>
        <v>0</v>
      </c>
      <c r="BB4" s="22">
        <f>IF(AU4="","",AU4+AX4+BA4)</f>
        <v>0</v>
      </c>
      <c r="BC4" s="7"/>
      <c r="BD4" s="21" t="str">
        <f>IF(BC4=0,"",RANK(BC4,BC$4:BC$7,0))</f>
        <v/>
      </c>
      <c r="BE4" s="21">
        <f>IF(BD4="",0,VLOOKUP(BD4,Pointage[#All],2,FALSE)*BE$2)</f>
        <v>0</v>
      </c>
      <c r="BF4" s="9"/>
      <c r="BG4" s="21" t="str">
        <f>IF(BF4=0,"",RANK(BF4,BF$4:BF$7,0))</f>
        <v/>
      </c>
      <c r="BH4" s="21">
        <f>IF(BG4="",0,VLOOKUP(BG4,Pointage[#All],2,FALSE)*BH$2)</f>
        <v>0</v>
      </c>
      <c r="BI4" s="9"/>
      <c r="BJ4" s="21" t="str">
        <f>IF(BI4=0,"",RANK(BI4,BI$4:BI$7,0))</f>
        <v/>
      </c>
      <c r="BK4" s="21">
        <f>IF(BJ4="",0,VLOOKUP(BJ4,Pointage[#All],2,FALSE)*BK$2)</f>
        <v>0</v>
      </c>
      <c r="BL4" s="9"/>
      <c r="BM4" s="21" t="str">
        <f>IF(BL4=0,"",RANK(BL4,BL$4:BL$7,0))</f>
        <v/>
      </c>
      <c r="BN4" s="21">
        <f>IF(BM4="",0,VLOOKUP(BM4,Pointage[#All],2,FALSE)*BN$2)</f>
        <v>0</v>
      </c>
      <c r="BO4" s="22">
        <f>IF(BH4="","",BH4+BK4+BN4)*1.25</f>
        <v>0</v>
      </c>
      <c r="BP4" s="24">
        <f>T4+AD4+AN4+BA4+BN4*1.25</f>
        <v>14</v>
      </c>
      <c r="BQ4" s="27" t="e">
        <f>AVERAGE(V4,Y4,AB4)</f>
        <v>#DIV/0!</v>
      </c>
    </row>
    <row r="5" spans="1:69" x14ac:dyDescent="0.25">
      <c r="A5" s="7">
        <v>1813</v>
      </c>
      <c r="B5" s="26" t="s">
        <v>84</v>
      </c>
      <c r="C5" s="48" t="s">
        <v>85</v>
      </c>
      <c r="D5" s="48" t="s">
        <v>86</v>
      </c>
      <c r="E5" s="21">
        <f>U5+AE5++AO5+BB5+BO5</f>
        <v>22</v>
      </c>
      <c r="F5" s="21" t="e">
        <f>IF(E5=0,"",RANK(E5,E$10:E$20,0))</f>
        <v>#N/A</v>
      </c>
      <c r="G5" s="21" t="str">
        <f>IF(BP5=0,"",RANK(BP5,BP$4:BP$56,0))</f>
        <v/>
      </c>
      <c r="H5" s="21" t="e">
        <f>IF(F5=1,"Or",IF(F5=2,"Argent",IF(F5=3,"Bronze","")))</f>
        <v>#N/A</v>
      </c>
      <c r="I5" s="53">
        <v>59.906999999999996</v>
      </c>
      <c r="J5" s="21">
        <f>IF(I5=0,"",RANK(I5,I$4:I$7,0))</f>
        <v>2</v>
      </c>
      <c r="K5" s="21">
        <f>IF(J5="",0,VLOOKUP(J5,Pointage[#All],2,FALSE)*K$2)</f>
        <v>10</v>
      </c>
      <c r="L5" s="52">
        <v>62.195999999999998</v>
      </c>
      <c r="M5" s="21">
        <f>IF(L5=0,"",RANK(L5,L$4:L$7,0))</f>
        <v>1</v>
      </c>
      <c r="N5" s="21">
        <f>IF(M5="",0,VLOOKUP(M5,Pointage[#All],2,FALSE)*N$2)</f>
        <v>12</v>
      </c>
      <c r="O5" s="9"/>
      <c r="P5" s="21" t="str">
        <f>IF(O5=0,"",RANK(O5,O$4:O$7,0))</f>
        <v/>
      </c>
      <c r="Q5" s="21">
        <f>IF(P5="",0,VLOOKUP(P5,Pointage[#All],2,FALSE)*Q$2)</f>
        <v>0</v>
      </c>
      <c r="R5" s="9">
        <v>58.83</v>
      </c>
      <c r="S5" s="21">
        <f>IF(R5=0,"",RANK(R5,R$4:R$56,0))</f>
        <v>7</v>
      </c>
      <c r="T5" s="21">
        <f>IF(S5="",0,VLOOKUP(S5,Pointage[#All],2,FALSE)*T$2)</f>
        <v>0</v>
      </c>
      <c r="U5" s="22">
        <f>IF(K5="","",K5+N5+T5)</f>
        <v>22</v>
      </c>
      <c r="V5" s="7"/>
      <c r="W5" s="21" t="str">
        <f>IF(V5=0,"",RANK(V5,V$4:V$7,0))</f>
        <v/>
      </c>
      <c r="X5" s="21">
        <f>IF(W5="",0,VLOOKUP(W5,Pointage[#All],2,FALSE)*X$2)</f>
        <v>0</v>
      </c>
      <c r="Y5" s="9"/>
      <c r="Z5" s="21" t="str">
        <f>IF(Y5=0,"",RANK(Y5,Y$4:Y$7,0))</f>
        <v/>
      </c>
      <c r="AA5" s="21">
        <f>IF(Z5="",0,VLOOKUP(Z5,Pointage[#All],2,FALSE)*AA$2)</f>
        <v>0</v>
      </c>
      <c r="AB5" s="9"/>
      <c r="AC5" s="21" t="str">
        <f>IF(AB5=0,"",RANK(AB5,AB$4:AB$7,0))</f>
        <v/>
      </c>
      <c r="AD5" s="21">
        <f>IF(AC5="",0,VLOOKUP(AC5,Pointage[#All],2,FALSE)*AD$2)</f>
        <v>0</v>
      </c>
      <c r="AE5" s="22">
        <f>IF(X5="","",X5+AA5+AD5)</f>
        <v>0</v>
      </c>
      <c r="AF5" s="7"/>
      <c r="AG5" s="21" t="str">
        <f>IF(AF5=0,"",RANK(AF5,AF$4:AF$7,0))</f>
        <v/>
      </c>
      <c r="AH5" s="21">
        <f>IF(AG5="",0,VLOOKUP(AG5,Pointage[#All],2,FALSE)*AH$2)</f>
        <v>0</v>
      </c>
      <c r="AI5" s="9"/>
      <c r="AJ5" s="21" t="str">
        <f>IF(AI5=0,"",RANK(AI5,AI$4:AI$7,0))</f>
        <v/>
      </c>
      <c r="AK5" s="21">
        <f>IF(AJ5="",0,VLOOKUP(AJ5,Pointage[#All],2,FALSE)*AK$2)</f>
        <v>0</v>
      </c>
      <c r="AL5" s="9"/>
      <c r="AM5" s="21" t="str">
        <f>IF(AL5=0,"",RANK(AL5,AL$4:AL$7,0))</f>
        <v/>
      </c>
      <c r="AN5" s="21">
        <f>IF(AM5="",0,VLOOKUP(AM5,Pointage[#All],2,FALSE)*AN$2)</f>
        <v>0</v>
      </c>
      <c r="AO5" s="22">
        <f>IF(AH5="","",AH5+AK5+AN5)</f>
        <v>0</v>
      </c>
      <c r="AP5" s="7"/>
      <c r="AQ5" s="21" t="str">
        <f>IF(AP5=0,"",RANK(AP5,AP$4:AP$7,0))</f>
        <v/>
      </c>
      <c r="AR5" s="31">
        <f>IF(AQ5="",0,VLOOKUP(AQ5,Pointage[#All],2,FALSE)*AR$2)</f>
        <v>0</v>
      </c>
      <c r="AS5" s="9"/>
      <c r="AT5" s="21" t="str">
        <f>IF(AS5=0,"",RANK(AS5,AS$4:AS$7,0))</f>
        <v/>
      </c>
      <c r="AU5" s="21">
        <f>IF(AT5="",0,VLOOKUP(AT5,Pointage[#All],2,FALSE)*AU$2)</f>
        <v>0</v>
      </c>
      <c r="AV5" s="9"/>
      <c r="AW5" s="21" t="str">
        <f>IF(AV5=0,"",RANK(AV5,AV$4:AV$7,0))</f>
        <v/>
      </c>
      <c r="AX5" s="21">
        <f>IF(AW5="",0,VLOOKUP(AW5,Pointage[#All],2,FALSE)*AX$2)</f>
        <v>0</v>
      </c>
      <c r="AY5" s="9"/>
      <c r="AZ5" s="21" t="str">
        <f t="shared" ref="AZ5:AZ7" si="0">IF(AY5=0,"",RANK(AY5,AY$4:AY$7,0))</f>
        <v/>
      </c>
      <c r="BA5" s="21">
        <f>IF(AZ5="",0,VLOOKUP(AZ5,Pointage[#All],2,FALSE)*BA$2)</f>
        <v>0</v>
      </c>
      <c r="BB5" s="22">
        <f>IF(AU5="","",AU5+AX5+BA5)</f>
        <v>0</v>
      </c>
      <c r="BC5" s="7"/>
      <c r="BD5" s="21" t="str">
        <f>IF(BC5=0,"",RANK(BC5,BC$4:BC$7,0))</f>
        <v/>
      </c>
      <c r="BE5" s="21">
        <f>IF(BD5="",0,VLOOKUP(BD5,Pointage[#All],2,FALSE)*BE$2)</f>
        <v>0</v>
      </c>
      <c r="BF5" s="9"/>
      <c r="BG5" s="21" t="str">
        <f>IF(BF5=0,"",RANK(BF5,BF$4:BF$7,0))</f>
        <v/>
      </c>
      <c r="BH5" s="21">
        <f>IF(BG5="",0,VLOOKUP(BG5,Pointage[#All],2,FALSE)*BH$2)</f>
        <v>0</v>
      </c>
      <c r="BI5" s="9"/>
      <c r="BJ5" s="21" t="str">
        <f>IF(BI5=0,"",RANK(BI5,BI$4:BI$7,0))</f>
        <v/>
      </c>
      <c r="BK5" s="21">
        <f>IF(BJ5="",0,VLOOKUP(BJ5,Pointage[#All],2,FALSE)*BK$2)</f>
        <v>0</v>
      </c>
      <c r="BL5" s="9"/>
      <c r="BM5" s="21" t="str">
        <f>IF(BL5=0,"",RANK(BL5,BL$4:BL$7,0))</f>
        <v/>
      </c>
      <c r="BN5" s="21">
        <f>IF(BM5="",0,VLOOKUP(BM5,Pointage[#All],2,FALSE)*BN$2)</f>
        <v>0</v>
      </c>
      <c r="BO5" s="22">
        <f>IF(BH5="","",BH5+BK5+BN5)*1.25</f>
        <v>0</v>
      </c>
      <c r="BP5" s="24">
        <f>T5+AD5+AN5+BA5+BN5*1.25</f>
        <v>0</v>
      </c>
      <c r="BQ5" s="27" t="e">
        <f>AVERAGE(V5,Y5,AB5)</f>
        <v>#DIV/0!</v>
      </c>
    </row>
    <row r="6" spans="1:69" x14ac:dyDescent="0.25">
      <c r="A6" s="7"/>
      <c r="B6" s="26"/>
      <c r="C6" s="48"/>
      <c r="D6" s="48"/>
      <c r="E6" s="21">
        <f>U6+AE6++AO6+BB6+BO6</f>
        <v>0</v>
      </c>
      <c r="F6" s="21" t="str">
        <f>IF(E6=0,"",RANK(E6,E$10:E$20,0))</f>
        <v/>
      </c>
      <c r="G6" s="21" t="str">
        <f>IF(BP6=0,"",RANK(BP6,BP$4:BP$56,0))</f>
        <v/>
      </c>
      <c r="H6" s="21" t="str">
        <f>IF(F6=1,"Or",IF(F6=2,"Argent",IF(F6=3,"Bronze","")))</f>
        <v/>
      </c>
      <c r="I6" s="7"/>
      <c r="J6" s="21" t="str">
        <f>IF(I6=0,"",RANK(I6,I$4:I$7,0))</f>
        <v/>
      </c>
      <c r="K6" s="21">
        <f>IF(J6="",0,VLOOKUP(J6,Pointage[#All],2,FALSE)*K$2)</f>
        <v>0</v>
      </c>
      <c r="L6" s="9"/>
      <c r="M6" s="21" t="str">
        <f>IF(L6=0,"",RANK(L6,L$4:L$7,0))</f>
        <v/>
      </c>
      <c r="N6" s="21">
        <f>IF(M6="",0,VLOOKUP(M6,Pointage[#All],2,FALSE)*N$2)</f>
        <v>0</v>
      </c>
      <c r="O6" s="9"/>
      <c r="P6" s="21" t="str">
        <f>IF(O6=0,"",RANK(O6,O$4:O$7,0))</f>
        <v/>
      </c>
      <c r="Q6" s="21">
        <f>IF(P6="",0,VLOOKUP(P6,Pointage[#All],2,FALSE)*Q$2)</f>
        <v>0</v>
      </c>
      <c r="R6" s="9"/>
      <c r="S6" s="21" t="str">
        <f>IF(R6=0,"",RANK(R6,R$4:R$56,0))</f>
        <v/>
      </c>
      <c r="T6" s="21">
        <f>IF(S6="",0,VLOOKUP(S6,Pointage[#All],2,FALSE)*T$2)</f>
        <v>0</v>
      </c>
      <c r="U6" s="22">
        <f>IF(K6="","",K6+N6+T6)</f>
        <v>0</v>
      </c>
      <c r="V6" s="7"/>
      <c r="W6" s="21" t="str">
        <f>IF(V6=0,"",RANK(V6,V$4:V$7,0))</f>
        <v/>
      </c>
      <c r="X6" s="21">
        <f>IF(W6="",0,VLOOKUP(W6,Pointage[#All],2,FALSE)*X$2)</f>
        <v>0</v>
      </c>
      <c r="Y6" s="9"/>
      <c r="Z6" s="21" t="str">
        <f>IF(Y6=0,"",RANK(Y6,Y$4:Y$7,0))</f>
        <v/>
      </c>
      <c r="AA6" s="21">
        <f>IF(Z6="",0,VLOOKUP(Z6,Pointage[#All],2,FALSE)*AA$2)</f>
        <v>0</v>
      </c>
      <c r="AB6" s="9"/>
      <c r="AC6" s="21" t="str">
        <f>IF(AB6=0,"",RANK(AB6,AB$4:AB$7,0))</f>
        <v/>
      </c>
      <c r="AD6" s="21">
        <f>IF(AC6="",0,VLOOKUP(AC6,Pointage[#All],2,FALSE)*AD$2)</f>
        <v>0</v>
      </c>
      <c r="AE6" s="22">
        <f>IF(X6="","",X6+AA6+AD6)</f>
        <v>0</v>
      </c>
      <c r="AF6" s="7"/>
      <c r="AG6" s="21" t="str">
        <f>IF(AF6=0,"",RANK(AF6,AF$4:AF$7,0))</f>
        <v/>
      </c>
      <c r="AH6" s="21">
        <f>IF(AG6="",0,VLOOKUP(AG6,Pointage[#All],2,FALSE)*AH$2)</f>
        <v>0</v>
      </c>
      <c r="AI6" s="9"/>
      <c r="AJ6" s="21" t="str">
        <f>IF(AI6=0,"",RANK(AI6,AI$4:AI$7,0))</f>
        <v/>
      </c>
      <c r="AK6" s="21">
        <f>IF(AJ6="",0,VLOOKUP(AJ6,Pointage[#All],2,FALSE)*AK$2)</f>
        <v>0</v>
      </c>
      <c r="AL6" s="9"/>
      <c r="AM6" s="21" t="str">
        <f>IF(AL6=0,"",RANK(AL6,AL$4:AL$7,0))</f>
        <v/>
      </c>
      <c r="AN6" s="21">
        <f>IF(AM6="",0,VLOOKUP(AM6,Pointage[#All],2,FALSE)*AN$2)</f>
        <v>0</v>
      </c>
      <c r="AO6" s="22">
        <f>IF(AH6="","",AH6+AK6+AN6)</f>
        <v>0</v>
      </c>
      <c r="AP6" s="7"/>
      <c r="AQ6" s="21" t="str">
        <f>IF(AP6=0,"",RANK(AP6,AP$4:AP$7,0))</f>
        <v/>
      </c>
      <c r="AR6" s="31">
        <f>IF(AQ6="",0,VLOOKUP(AQ6,Pointage[#All],2,FALSE)*AR$2)</f>
        <v>0</v>
      </c>
      <c r="AS6" s="9"/>
      <c r="AT6" s="21" t="str">
        <f>IF(AS6=0,"",RANK(AS6,AS$4:AS$7,0))</f>
        <v/>
      </c>
      <c r="AU6" s="21">
        <f>IF(AT6="",0,VLOOKUP(AT6,Pointage[#All],2,FALSE)*AU$2)</f>
        <v>0</v>
      </c>
      <c r="AV6" s="9"/>
      <c r="AW6" s="21" t="str">
        <f>IF(AV6=0,"",RANK(AV6,AV$4:AV$7,0))</f>
        <v/>
      </c>
      <c r="AX6" s="21">
        <f>IF(AW6="",0,VLOOKUP(AW6,Pointage[#All],2,FALSE)*AX$2)</f>
        <v>0</v>
      </c>
      <c r="AY6" s="9"/>
      <c r="AZ6" s="21" t="str">
        <f t="shared" si="0"/>
        <v/>
      </c>
      <c r="BA6" s="21">
        <f>IF(AZ6="",0,VLOOKUP(AZ6,Pointage[#All],2,FALSE)*BA$2)</f>
        <v>0</v>
      </c>
      <c r="BB6" s="22">
        <f>IF(AU6="","",AU6+AX6+BA6)</f>
        <v>0</v>
      </c>
      <c r="BC6" s="7"/>
      <c r="BD6" s="21" t="str">
        <f>IF(BC6=0,"",RANK(BC6,BC$4:BC$7,0))</f>
        <v/>
      </c>
      <c r="BE6" s="21">
        <f>IF(BD6="",0,VLOOKUP(BD6,Pointage[#All],2,FALSE)*BE$2)</f>
        <v>0</v>
      </c>
      <c r="BF6" s="9"/>
      <c r="BG6" s="21" t="str">
        <f>IF(BF6=0,"",RANK(BF6,BF$4:BF$7,0))</f>
        <v/>
      </c>
      <c r="BH6" s="21">
        <f>IF(BG6="",0,VLOOKUP(BG6,Pointage[#All],2,FALSE)*BH$2)</f>
        <v>0</v>
      </c>
      <c r="BI6" s="9"/>
      <c r="BJ6" s="21" t="str">
        <f>IF(BI6=0,"",RANK(BI6,BI$4:BI$7,0))</f>
        <v/>
      </c>
      <c r="BK6" s="21">
        <f>IF(BJ6="",0,VLOOKUP(BJ6,Pointage[#All],2,FALSE)*BK$2)</f>
        <v>0</v>
      </c>
      <c r="BL6" s="9"/>
      <c r="BM6" s="21" t="str">
        <f>IF(BL6=0,"",RANK(BL6,BL$4:BL$7,0))</f>
        <v/>
      </c>
      <c r="BN6" s="21">
        <f>IF(BM6="",0,VLOOKUP(BM6,Pointage[#All],2,FALSE)*BN$2)</f>
        <v>0</v>
      </c>
      <c r="BO6" s="22">
        <f>IF(BH6="","",BH6+BK6+BN6)*1.25</f>
        <v>0</v>
      </c>
      <c r="BP6" s="24">
        <f>T6+AD6+AN6+BA6+BN6*1.25</f>
        <v>0</v>
      </c>
      <c r="BQ6" s="27" t="e">
        <f>AVERAGE(V6,Y6,AB6)</f>
        <v>#DIV/0!</v>
      </c>
    </row>
    <row r="7" spans="1:69" x14ac:dyDescent="0.25">
      <c r="A7" s="7"/>
      <c r="B7" s="26"/>
      <c r="C7" s="48"/>
      <c r="D7" s="48"/>
      <c r="E7" s="21">
        <f>U7+AE7++AO7+BB7+BO7</f>
        <v>0</v>
      </c>
      <c r="F7" s="21" t="str">
        <f>IF(E7=0,"",RANK(E7,E$10:E$20,0))</f>
        <v/>
      </c>
      <c r="G7" s="21" t="str">
        <f>IF(BP7=0,"",RANK(BP7,BP$4:BP$56,0))</f>
        <v/>
      </c>
      <c r="H7" s="21" t="str">
        <f>IF(F7=1,"Or",IF(F7=2,"Argent",IF(F7=3,"Bronze","")))</f>
        <v/>
      </c>
      <c r="I7" s="7"/>
      <c r="J7" s="21" t="str">
        <f>IF(I7=0,"",RANK(I7,I$4:I$7,0))</f>
        <v/>
      </c>
      <c r="K7" s="21">
        <f>IF(J7="",0,VLOOKUP(J7,Pointage[#All],2,FALSE)*K$2)</f>
        <v>0</v>
      </c>
      <c r="L7" s="9"/>
      <c r="M7" s="21" t="str">
        <f>IF(L7=0,"",RANK(L7,L$4:L$7,0))</f>
        <v/>
      </c>
      <c r="N7" s="21">
        <f>IF(M7="",0,VLOOKUP(M7,Pointage[#All],2,FALSE)*N$2)</f>
        <v>0</v>
      </c>
      <c r="O7" s="9"/>
      <c r="P7" s="21" t="str">
        <f>IF(O7=0,"",RANK(O7,O$4:O$7,0))</f>
        <v/>
      </c>
      <c r="Q7" s="21">
        <f>IF(P7="",0,VLOOKUP(P7,Pointage[#All],2,FALSE)*Q$2)</f>
        <v>0</v>
      </c>
      <c r="R7" s="9"/>
      <c r="S7" s="21" t="str">
        <f>IF(R7=0,"",RANK(R7,R$4:R$56,0))</f>
        <v/>
      </c>
      <c r="T7" s="21">
        <f>IF(S7="",0,VLOOKUP(S7,Pointage[#All],2,FALSE)*T$2)</f>
        <v>0</v>
      </c>
      <c r="U7" s="22">
        <f>IF(K7="","",K7+N7+T7)</f>
        <v>0</v>
      </c>
      <c r="V7" s="7"/>
      <c r="W7" s="21" t="str">
        <f>IF(V7=0,"",RANK(V7,V$4:V$7,0))</f>
        <v/>
      </c>
      <c r="X7" s="21">
        <f>IF(W7="",0,VLOOKUP(W7,Pointage[#All],2,FALSE)*X$2)</f>
        <v>0</v>
      </c>
      <c r="Y7" s="9"/>
      <c r="Z7" s="21" t="str">
        <f>IF(Y7=0,"",RANK(Y7,Y$4:Y$7,0))</f>
        <v/>
      </c>
      <c r="AA7" s="21">
        <f>IF(Z7="",0,VLOOKUP(Z7,Pointage[#All],2,FALSE)*AA$2)</f>
        <v>0</v>
      </c>
      <c r="AB7" s="9"/>
      <c r="AC7" s="21" t="str">
        <f>IF(AB7=0,"",RANK(AB7,AB$4:AB$7,0))</f>
        <v/>
      </c>
      <c r="AD7" s="21">
        <f>IF(AC7="",0,VLOOKUP(AC7,Pointage[#All],2,FALSE)*AD$2)</f>
        <v>0</v>
      </c>
      <c r="AE7" s="22">
        <f>IF(X7="","",X7+AA7+AD7)</f>
        <v>0</v>
      </c>
      <c r="AF7" s="7"/>
      <c r="AG7" s="21" t="str">
        <f>IF(AF7=0,"",RANK(AF7,AF$4:AF$7,0))</f>
        <v/>
      </c>
      <c r="AH7" s="21">
        <f>IF(AG7="",0,VLOOKUP(AG7,Pointage[#All],2,FALSE)*AH$2)</f>
        <v>0</v>
      </c>
      <c r="AI7" s="9"/>
      <c r="AJ7" s="21" t="str">
        <f>IF(AI7=0,"",RANK(AI7,AI$4:AI$7,0))</f>
        <v/>
      </c>
      <c r="AK7" s="21">
        <f>IF(AJ7="",0,VLOOKUP(AJ7,Pointage[#All],2,FALSE)*AK$2)</f>
        <v>0</v>
      </c>
      <c r="AL7" s="9"/>
      <c r="AM7" s="21" t="str">
        <f>IF(AL7=0,"",RANK(AL7,AL$4:AL$7,0))</f>
        <v/>
      </c>
      <c r="AN7" s="21">
        <f>IF(AM7="",0,VLOOKUP(AM7,Pointage[#All],2,FALSE)*AN$2)</f>
        <v>0</v>
      </c>
      <c r="AO7" s="22">
        <f>IF(AH7="","",AH7+AK7+AN7)</f>
        <v>0</v>
      </c>
      <c r="AP7" s="7"/>
      <c r="AQ7" s="21" t="str">
        <f>IF(AP7=0,"",RANK(AP7,AP$4:AP$7,0))</f>
        <v/>
      </c>
      <c r="AR7" s="31">
        <f>IF(AQ7="",0,VLOOKUP(AQ7,Pointage[#All],2,FALSE)*AR$2)</f>
        <v>0</v>
      </c>
      <c r="AS7" s="9"/>
      <c r="AT7" s="21" t="str">
        <f>IF(AS7=0,"",RANK(AS7,AS$4:AS$7,0))</f>
        <v/>
      </c>
      <c r="AU7" s="21">
        <f>IF(AT7="",0,VLOOKUP(AT7,Pointage[#All],2,FALSE)*AU$2)</f>
        <v>0</v>
      </c>
      <c r="AV7" s="9"/>
      <c r="AW7" s="21" t="str">
        <f>IF(AV7=0,"",RANK(AV7,AV$4:AV$7,0))</f>
        <v/>
      </c>
      <c r="AX7" s="21">
        <f>IF(AW7="",0,VLOOKUP(AW7,Pointage[#All],2,FALSE)*AX$2)</f>
        <v>0</v>
      </c>
      <c r="AY7" s="9"/>
      <c r="AZ7" s="21" t="str">
        <f t="shared" si="0"/>
        <v/>
      </c>
      <c r="BA7" s="21">
        <f>IF(AZ7="",0,VLOOKUP(AZ7,Pointage[#All],2,FALSE)*BA$2)</f>
        <v>0</v>
      </c>
      <c r="BB7" s="22">
        <f>IF(AU7="","",AU7+AX7+BA7)</f>
        <v>0</v>
      </c>
      <c r="BC7" s="7"/>
      <c r="BD7" s="21" t="str">
        <f>IF(BC7=0,"",RANK(BC7,BC$4:BC$7,0))</f>
        <v/>
      </c>
      <c r="BE7" s="21">
        <f>IF(BD7="",0,VLOOKUP(BD7,Pointage[#All],2,FALSE)*BE$2)</f>
        <v>0</v>
      </c>
      <c r="BF7" s="9"/>
      <c r="BG7" s="21" t="str">
        <f>IF(BF7=0,"",RANK(BF7,BF$4:BF$7,0))</f>
        <v/>
      </c>
      <c r="BH7" s="21">
        <f>IF(BG7="",0,VLOOKUP(BG7,Pointage[#All],2,FALSE)*BH$2)</f>
        <v>0</v>
      </c>
      <c r="BI7" s="9"/>
      <c r="BJ7" s="21" t="str">
        <f>IF(BI7=0,"",RANK(BI7,BI$4:BI$7,0))</f>
        <v/>
      </c>
      <c r="BK7" s="21">
        <f>IF(BJ7="",0,VLOOKUP(BJ7,Pointage[#All],2,FALSE)*BK$2)</f>
        <v>0</v>
      </c>
      <c r="BL7" s="9"/>
      <c r="BM7" s="21" t="str">
        <f>IF(BL7=0,"",RANK(BL7,BL$4:BL$7,0))</f>
        <v/>
      </c>
      <c r="BN7" s="21">
        <f>IF(BM7="",0,VLOOKUP(BM7,Pointage[#All],2,FALSE)*BN$2)</f>
        <v>0</v>
      </c>
      <c r="BO7" s="22">
        <f>IF(BH7="","",BH7+BK7+BN7)*1.25</f>
        <v>0</v>
      </c>
      <c r="BP7" s="24">
        <f>T7+AD7+AN7+BA7+BN7*1.25</f>
        <v>0</v>
      </c>
      <c r="BQ7" s="27" t="e">
        <f>AVERAGE(V7,Y7,AB7)</f>
        <v>#DIV/0!</v>
      </c>
    </row>
    <row r="8" spans="1:69" ht="15" customHeight="1" x14ac:dyDescent="0.25">
      <c r="A8" s="79" t="s">
        <v>41</v>
      </c>
      <c r="B8" s="80"/>
      <c r="C8" s="80"/>
      <c r="D8" s="80"/>
      <c r="E8" s="80"/>
      <c r="F8" s="80"/>
      <c r="G8" s="80"/>
      <c r="H8" s="81"/>
      <c r="I8" s="5" t="s">
        <v>22</v>
      </c>
      <c r="J8" s="18" t="s">
        <v>23</v>
      </c>
      <c r="K8" s="11">
        <v>6</v>
      </c>
      <c r="L8" s="6" t="s">
        <v>24</v>
      </c>
      <c r="M8" s="18" t="s">
        <v>23</v>
      </c>
      <c r="N8" s="11">
        <v>5</v>
      </c>
      <c r="O8" s="6" t="s">
        <v>25</v>
      </c>
      <c r="P8" s="18" t="s">
        <v>23</v>
      </c>
      <c r="Q8" s="11"/>
      <c r="R8" s="6" t="s">
        <v>36</v>
      </c>
      <c r="S8" s="18" t="s">
        <v>23</v>
      </c>
      <c r="T8" s="11">
        <v>7</v>
      </c>
      <c r="U8" s="67" t="s">
        <v>26</v>
      </c>
      <c r="V8" s="5" t="s">
        <v>22</v>
      </c>
      <c r="W8" s="18" t="s">
        <v>23</v>
      </c>
      <c r="X8" s="15"/>
      <c r="Y8" s="6" t="s">
        <v>24</v>
      </c>
      <c r="Z8" s="18" t="s">
        <v>23</v>
      </c>
      <c r="AA8" s="15"/>
      <c r="AB8" s="6" t="s">
        <v>36</v>
      </c>
      <c r="AC8" s="18" t="s">
        <v>23</v>
      </c>
      <c r="AD8" s="15"/>
      <c r="AE8" s="67" t="s">
        <v>26</v>
      </c>
      <c r="AF8" s="5" t="s">
        <v>24</v>
      </c>
      <c r="AG8" s="18" t="s">
        <v>23</v>
      </c>
      <c r="AH8" s="11"/>
      <c r="AI8" s="6" t="s">
        <v>25</v>
      </c>
      <c r="AJ8" s="18" t="s">
        <v>23</v>
      </c>
      <c r="AK8" s="11"/>
      <c r="AL8" s="6" t="s">
        <v>36</v>
      </c>
      <c r="AM8" s="18" t="s">
        <v>23</v>
      </c>
      <c r="AN8" s="11"/>
      <c r="AO8" s="67" t="s">
        <v>26</v>
      </c>
      <c r="AP8" s="5" t="s">
        <v>22</v>
      </c>
      <c r="AQ8" s="18" t="s">
        <v>23</v>
      </c>
      <c r="AR8" s="15"/>
      <c r="AS8" s="1" t="s">
        <v>24</v>
      </c>
      <c r="AT8" s="18" t="s">
        <v>23</v>
      </c>
      <c r="AU8" s="15"/>
      <c r="AV8" s="6" t="s">
        <v>25</v>
      </c>
      <c r="AW8" s="18" t="s">
        <v>23</v>
      </c>
      <c r="AX8" s="15"/>
      <c r="AY8" s="6" t="s">
        <v>36</v>
      </c>
      <c r="AZ8" s="18" t="s">
        <v>23</v>
      </c>
      <c r="BA8" s="15"/>
      <c r="BB8" s="67" t="s">
        <v>26</v>
      </c>
      <c r="BC8" s="5" t="s">
        <v>22</v>
      </c>
      <c r="BD8" s="18" t="s">
        <v>23</v>
      </c>
      <c r="BE8" s="11"/>
      <c r="BF8" s="6" t="s">
        <v>24</v>
      </c>
      <c r="BG8" s="18" t="s">
        <v>23</v>
      </c>
      <c r="BH8" s="11"/>
      <c r="BI8" s="6" t="s">
        <v>25</v>
      </c>
      <c r="BJ8" s="18" t="s">
        <v>23</v>
      </c>
      <c r="BK8" s="11"/>
      <c r="BL8" s="6" t="s">
        <v>36</v>
      </c>
      <c r="BM8" s="18" t="s">
        <v>23</v>
      </c>
      <c r="BN8" s="11"/>
      <c r="BO8" s="67" t="s">
        <v>26</v>
      </c>
      <c r="BP8" s="95" t="s">
        <v>26</v>
      </c>
    </row>
    <row r="9" spans="1:69" x14ac:dyDescent="0.25">
      <c r="A9" s="76"/>
      <c r="B9" s="77"/>
      <c r="C9" s="77"/>
      <c r="D9" s="77"/>
      <c r="E9" s="77"/>
      <c r="F9" s="77"/>
      <c r="G9" s="77"/>
      <c r="H9" s="78"/>
      <c r="I9" s="3" t="s">
        <v>27</v>
      </c>
      <c r="J9" s="4" t="s">
        <v>28</v>
      </c>
      <c r="K9" s="4" t="s">
        <v>29</v>
      </c>
      <c r="L9" s="4" t="s">
        <v>27</v>
      </c>
      <c r="M9" s="4" t="s">
        <v>28</v>
      </c>
      <c r="N9" s="4" t="s">
        <v>29</v>
      </c>
      <c r="O9" s="4" t="s">
        <v>27</v>
      </c>
      <c r="P9" s="4" t="s">
        <v>28</v>
      </c>
      <c r="Q9" s="4" t="s">
        <v>29</v>
      </c>
      <c r="R9" s="4" t="s">
        <v>27</v>
      </c>
      <c r="S9" s="4" t="s">
        <v>28</v>
      </c>
      <c r="T9" s="4" t="s">
        <v>29</v>
      </c>
      <c r="U9" s="68"/>
      <c r="V9" s="3" t="s">
        <v>27</v>
      </c>
      <c r="W9" s="4" t="s">
        <v>28</v>
      </c>
      <c r="X9" s="4" t="s">
        <v>29</v>
      </c>
      <c r="Y9" s="4" t="s">
        <v>27</v>
      </c>
      <c r="Z9" s="4" t="s">
        <v>28</v>
      </c>
      <c r="AA9" s="4" t="s">
        <v>29</v>
      </c>
      <c r="AB9" s="4" t="s">
        <v>27</v>
      </c>
      <c r="AC9" s="4" t="s">
        <v>28</v>
      </c>
      <c r="AD9" s="4" t="s">
        <v>29</v>
      </c>
      <c r="AE9" s="68"/>
      <c r="AF9" s="3" t="s">
        <v>27</v>
      </c>
      <c r="AG9" s="4" t="s">
        <v>28</v>
      </c>
      <c r="AH9" s="4" t="s">
        <v>29</v>
      </c>
      <c r="AI9" s="4" t="s">
        <v>27</v>
      </c>
      <c r="AJ9" s="4" t="s">
        <v>28</v>
      </c>
      <c r="AK9" s="4" t="s">
        <v>29</v>
      </c>
      <c r="AL9" s="4" t="s">
        <v>27</v>
      </c>
      <c r="AM9" s="4" t="s">
        <v>28</v>
      </c>
      <c r="AN9" s="4" t="s">
        <v>29</v>
      </c>
      <c r="AO9" s="68"/>
      <c r="AP9" s="3" t="s">
        <v>27</v>
      </c>
      <c r="AQ9" s="4" t="s">
        <v>28</v>
      </c>
      <c r="AR9" s="1" t="s">
        <v>29</v>
      </c>
      <c r="AS9" s="4" t="s">
        <v>27</v>
      </c>
      <c r="AT9" s="4" t="s">
        <v>28</v>
      </c>
      <c r="AU9" s="4" t="s">
        <v>29</v>
      </c>
      <c r="AV9" s="4" t="s">
        <v>27</v>
      </c>
      <c r="AW9" s="4" t="s">
        <v>28</v>
      </c>
      <c r="AX9" s="4" t="s">
        <v>29</v>
      </c>
      <c r="AY9" s="4" t="s">
        <v>27</v>
      </c>
      <c r="AZ9" s="4" t="s">
        <v>28</v>
      </c>
      <c r="BA9" s="4" t="s">
        <v>29</v>
      </c>
      <c r="BB9" s="68"/>
      <c r="BC9" s="3" t="s">
        <v>27</v>
      </c>
      <c r="BD9" s="4" t="s">
        <v>28</v>
      </c>
      <c r="BE9" s="4" t="s">
        <v>29</v>
      </c>
      <c r="BF9" s="4" t="s">
        <v>27</v>
      </c>
      <c r="BG9" s="4" t="s">
        <v>28</v>
      </c>
      <c r="BH9" s="4" t="s">
        <v>29</v>
      </c>
      <c r="BI9" s="4" t="s">
        <v>27</v>
      </c>
      <c r="BJ9" s="4" t="s">
        <v>28</v>
      </c>
      <c r="BK9" s="4" t="s">
        <v>29</v>
      </c>
      <c r="BL9" s="4" t="s">
        <v>27</v>
      </c>
      <c r="BM9" s="4" t="s">
        <v>28</v>
      </c>
      <c r="BN9" s="4" t="s">
        <v>29</v>
      </c>
      <c r="BO9" s="68"/>
      <c r="BP9" s="96"/>
    </row>
    <row r="10" spans="1:69" x14ac:dyDescent="0.25">
      <c r="A10" s="54">
        <v>1809</v>
      </c>
      <c r="B10" s="55" t="s">
        <v>87</v>
      </c>
      <c r="C10" s="56" t="s">
        <v>88</v>
      </c>
      <c r="D10" s="56" t="s">
        <v>89</v>
      </c>
      <c r="E10" s="57">
        <f t="shared" ref="E10:E16" si="1">U10+AE10++AO10+BB10+BO10</f>
        <v>89</v>
      </c>
      <c r="F10" s="57">
        <f t="shared" ref="F10:F16" si="2">IF(E10=0,"",RANK(E10,E$10:E$20,0))</f>
        <v>1</v>
      </c>
      <c r="G10" s="57">
        <f t="shared" ref="G10:G16" si="3">IF(BP10=0,"",RANK(BP10,BP$4:BP$56,0))</f>
        <v>2</v>
      </c>
      <c r="H10" s="57" t="str">
        <f t="shared" ref="H10:H16" si="4">IF(F10=1,"Or",IF(F10=2,"Argent",IF(F10=3,"Bronze","")))</f>
        <v>Or</v>
      </c>
      <c r="I10" s="58">
        <v>62.128999999999998</v>
      </c>
      <c r="J10" s="57">
        <f>IF(I10=0,"",RANK(I10,I$10:I$20,0))</f>
        <v>3</v>
      </c>
      <c r="K10" s="57">
        <f>IF(J10="",0,VLOOKUP(J10,Pointage[#All],2,FALSE)*K$8)</f>
        <v>24</v>
      </c>
      <c r="L10" s="59">
        <v>65.53</v>
      </c>
      <c r="M10" s="57">
        <f>IF(L10=0,"",RANK(L10,L$10:L$20,0))</f>
        <v>1</v>
      </c>
      <c r="N10" s="57">
        <f>IF(M10="",0,VLOOKUP(M10,Pointage[#All],2,FALSE)*N$8)</f>
        <v>30</v>
      </c>
      <c r="O10" s="57"/>
      <c r="P10" s="57" t="str">
        <f>IF(O10=0,"",RANK(O10,O$10:O$20,0))</f>
        <v/>
      </c>
      <c r="Q10" s="57">
        <v>0</v>
      </c>
      <c r="R10" s="59">
        <v>65.674999999999997</v>
      </c>
      <c r="S10" s="61">
        <v>2</v>
      </c>
      <c r="T10" s="57">
        <f>IF(S10="",0,VLOOKUP(S10,Pointage[#All],2,FALSE)*T$8)</f>
        <v>35</v>
      </c>
      <c r="U10" s="60">
        <f t="shared" ref="U10:U16" si="5">IF(K10="","",K10+N10+T10)</f>
        <v>89</v>
      </c>
      <c r="V10" s="7"/>
      <c r="W10" s="21" t="str">
        <f>IF(V10=0,"",RANK(V10,V$10:V$20,0))</f>
        <v/>
      </c>
      <c r="X10" s="21">
        <f>IF(W10="",0,VLOOKUP(W10,Pointage[#All],2,FALSE)*X$8)</f>
        <v>0</v>
      </c>
      <c r="Y10" s="9"/>
      <c r="Z10" s="21" t="str">
        <f>IF(Y10=0,"",RANK(Y10,Y$10:Y$20,0))</f>
        <v/>
      </c>
      <c r="AA10" s="21">
        <f>IF(Z10="",0,VLOOKUP(Z10,Pointage[#All],2,FALSE)*AA$8)</f>
        <v>0</v>
      </c>
      <c r="AB10" s="9"/>
      <c r="AC10" s="21" t="str">
        <f>IF(AB10=0,"",RANK(AB10,AB$10:AB$20,0))</f>
        <v/>
      </c>
      <c r="AD10" s="21">
        <f>IF(AC10="",0,VLOOKUP(AC10,Pointage[#All],2,FALSE)*AD$8)</f>
        <v>0</v>
      </c>
      <c r="AE10" s="22">
        <f t="shared" ref="AE10:AE16" si="6">IF(X10="","",X10+AA10+AD10)</f>
        <v>0</v>
      </c>
      <c r="AF10" s="7"/>
      <c r="AG10" s="21" t="str">
        <f>IF(AF10=0,"",RANK(AF10,AF$10:AF$20,0))</f>
        <v/>
      </c>
      <c r="AH10" s="21">
        <f>IF(AG10="",0,VLOOKUP(AG10,Pointage[#All],2,FALSE)*AH$8)</f>
        <v>0</v>
      </c>
      <c r="AI10" s="9"/>
      <c r="AJ10" s="21" t="str">
        <f>IF(AI10=0,"",RANK(AI10,AI$10:AI$20,0))</f>
        <v/>
      </c>
      <c r="AK10" s="21">
        <f>IF(AJ10="",0,VLOOKUP(AJ10,Pointage[#All],2,FALSE)*AK$8)</f>
        <v>0</v>
      </c>
      <c r="AL10" s="9"/>
      <c r="AM10" s="21" t="str">
        <f>IF(AL10=0,"",RANK(AL10,AL$10:AL$20,0))</f>
        <v/>
      </c>
      <c r="AN10" s="21">
        <f>IF(AM10="",0,VLOOKUP(AM10,Pointage[#All],2,FALSE)*AN$8)</f>
        <v>0</v>
      </c>
      <c r="AO10" s="22">
        <f t="shared" ref="AO10:AO16" si="7">IF(AH10="","",AH10+AK10+AN10)</f>
        <v>0</v>
      </c>
      <c r="AP10" s="7"/>
      <c r="AQ10" s="21" t="str">
        <f>IF(AP10=0,"",RANK(AP10,AP$10:AP$20,0))</f>
        <v/>
      </c>
      <c r="AR10" s="31">
        <f>IF(AQ10="",0,VLOOKUP(AQ10,Pointage[#All],2,FALSE)*AR$8)</f>
        <v>0</v>
      </c>
      <c r="AS10" s="9"/>
      <c r="AT10" s="21" t="str">
        <f>IF(AS10=0,"",RANK(AS10,AS$10:AS$20,0))</f>
        <v/>
      </c>
      <c r="AU10" s="21">
        <f>IF(AT10="",0,VLOOKUP(AT10,Pointage[#All],2,FALSE)*AU$8)</f>
        <v>0</v>
      </c>
      <c r="AV10" s="9"/>
      <c r="AW10" s="21" t="str">
        <f>IF(AV10=0,"",RANK(AV10,AV$10:AV$20,0))</f>
        <v/>
      </c>
      <c r="AX10" s="21">
        <f>IF(AW10="",0,VLOOKUP(AW10,Pointage[#All],2,FALSE)*AX$8)</f>
        <v>0</v>
      </c>
      <c r="AY10" s="9"/>
      <c r="AZ10" s="21" t="str">
        <f>IF(AY10=0,"",RANK(AY10,AY$10:AY$20,0))</f>
        <v/>
      </c>
      <c r="BA10" s="21">
        <f>IF(AZ10="",0,VLOOKUP(AZ10,Pointage[#All],2,FALSE)*BA$8)</f>
        <v>0</v>
      </c>
      <c r="BB10" s="22">
        <f t="shared" ref="BB10:BB16" si="8">IF(AU10="","",AU10+AX10+BA10)</f>
        <v>0</v>
      </c>
      <c r="BC10" s="7"/>
      <c r="BD10" s="21" t="str">
        <f t="shared" ref="BD10:BD16" si="9">IF(BC10=0,"",RANK(BC10,BC$10:BC$20,0))</f>
        <v/>
      </c>
      <c r="BE10" s="21">
        <f>IF(BD10="",0,VLOOKUP(BD10,Pointage[#All],2,FALSE)*BE$8)</f>
        <v>0</v>
      </c>
      <c r="BF10" s="9"/>
      <c r="BG10" s="21" t="str">
        <f t="shared" ref="BG10:BG16" si="10">IF(BF10=0,"",RANK(BF10,BF$10:BF$20,0))</f>
        <v/>
      </c>
      <c r="BH10" s="21">
        <f>IF(BG10="",0,VLOOKUP(BG10,Pointage[#All],2,FALSE)*BH$8)</f>
        <v>0</v>
      </c>
      <c r="BI10" s="9"/>
      <c r="BJ10" s="21" t="str">
        <f t="shared" ref="BJ10:BJ16" si="11">IF(BI10=0,"",RANK(BI10,BI$10:BI$20,0))</f>
        <v/>
      </c>
      <c r="BK10" s="21">
        <f>IF(BJ10="",0,VLOOKUP(BJ10,Pointage[#All],2,FALSE)*BK$8)</f>
        <v>0</v>
      </c>
      <c r="BL10" s="9"/>
      <c r="BM10" s="21" t="str">
        <f t="shared" ref="BM10:BM16" si="12">IF(BL10=0,"",RANK(BL10,BL$10:BL$56,0))</f>
        <v/>
      </c>
      <c r="BN10" s="21">
        <f>IF(BM10="",0,VLOOKUP(BM10,Pointage[#All],2,FALSE)*BN$8)</f>
        <v>0</v>
      </c>
      <c r="BO10" s="22">
        <f t="shared" ref="BO10:BO16" si="13">IF(BH10="","",BH10+BK10+BN10)*1.25</f>
        <v>0</v>
      </c>
      <c r="BP10" s="24">
        <f t="shared" ref="BP10:BP16" si="14">T10+AD10+AN10+BA10+BN10*1.25</f>
        <v>35</v>
      </c>
      <c r="BQ10" s="27" t="e">
        <f t="shared" ref="BQ10:BQ16" si="15">AVERAGE(V10,Y10,AB10)</f>
        <v>#DIV/0!</v>
      </c>
    </row>
    <row r="11" spans="1:69" x14ac:dyDescent="0.25">
      <c r="A11" s="54">
        <v>1808</v>
      </c>
      <c r="B11" s="55" t="s">
        <v>90</v>
      </c>
      <c r="C11" s="56" t="s">
        <v>91</v>
      </c>
      <c r="D11" s="56" t="s">
        <v>92</v>
      </c>
      <c r="E11" s="57">
        <f t="shared" si="1"/>
        <v>50</v>
      </c>
      <c r="F11" s="57">
        <f t="shared" si="2"/>
        <v>4</v>
      </c>
      <c r="G11" s="57">
        <f t="shared" si="3"/>
        <v>3</v>
      </c>
      <c r="H11" s="57" t="str">
        <f t="shared" si="4"/>
        <v/>
      </c>
      <c r="I11" s="58">
        <v>59.628999999999998</v>
      </c>
      <c r="J11" s="57">
        <f t="shared" ref="J11:J16" si="16">IF(I11=0,"",RANK(I11,I$10:I$20,0))</f>
        <v>5</v>
      </c>
      <c r="K11" s="57">
        <f>IF(J11="",0,VLOOKUP(J11,Pointage[#All],2,FALSE)*K$8)</f>
        <v>12</v>
      </c>
      <c r="L11" s="59">
        <v>60.832999999999998</v>
      </c>
      <c r="M11" s="57">
        <f t="shared" ref="M11:M16" si="17">IF(L11=0,"",RANK(L11,L$10:L$20,0))</f>
        <v>5</v>
      </c>
      <c r="N11" s="57">
        <f>IF(M11="",0,VLOOKUP(M11,Pointage[#All],2,FALSE)*N$8)</f>
        <v>10</v>
      </c>
      <c r="O11" s="57"/>
      <c r="P11" s="57" t="str">
        <f t="shared" ref="P11:P16" si="18">IF(O11=0,"",RANK(O11,O$10:O$20,0))</f>
        <v/>
      </c>
      <c r="Q11" s="57">
        <v>0</v>
      </c>
      <c r="R11" s="59">
        <v>64.230999999999995</v>
      </c>
      <c r="S11" s="57">
        <f t="shared" ref="S11:S20" si="19">IF(R11=0,"",RANK(R11,R$10:R$20,0))</f>
        <v>3</v>
      </c>
      <c r="T11" s="57">
        <f>IF(S11="",0,VLOOKUP(S11,Pointage[#All],2,FALSE)*T$8)</f>
        <v>28</v>
      </c>
      <c r="U11" s="60">
        <f t="shared" si="5"/>
        <v>50</v>
      </c>
      <c r="V11" s="7"/>
      <c r="W11" s="21" t="str">
        <f t="shared" ref="W11:W16" si="20">IF(V11=0,"",RANK(V11,V$10:V$20,0))</f>
        <v/>
      </c>
      <c r="X11" s="21">
        <f>IF(W11="",0,VLOOKUP(W11,Pointage[#All],2,FALSE)*X$8)</f>
        <v>0</v>
      </c>
      <c r="Y11" s="9"/>
      <c r="Z11" s="21" t="str">
        <f t="shared" ref="Z11:Z13" si="21">IF(Y11=0,"",RANK(Y11,Y$10:Y$20,0))</f>
        <v/>
      </c>
      <c r="AA11" s="21">
        <f>IF(Z11="",0,VLOOKUP(Z11,Pointage[#All],2,FALSE)*AA$8)</f>
        <v>0</v>
      </c>
      <c r="AB11" s="9"/>
      <c r="AC11" s="21" t="str">
        <f t="shared" ref="AC11:AC20" si="22">IF(AB11=0,"",RANK(AB11,AB$10:AB$20,0))</f>
        <v/>
      </c>
      <c r="AD11" s="21">
        <f>IF(AC11="",0,VLOOKUP(AC11,Pointage[#All],2,FALSE)*AD$8)</f>
        <v>0</v>
      </c>
      <c r="AE11" s="22">
        <f t="shared" si="6"/>
        <v>0</v>
      </c>
      <c r="AF11" s="7"/>
      <c r="AG11" s="21" t="str">
        <f t="shared" ref="AG11:AG16" si="23">IF(AF11=0,"",RANK(AF11,AF$10:AF$20,0))</f>
        <v/>
      </c>
      <c r="AH11" s="21">
        <f>IF(AG11="",0,VLOOKUP(AG11,Pointage[#All],2,FALSE)*AH$8)</f>
        <v>0</v>
      </c>
      <c r="AI11" s="9"/>
      <c r="AJ11" s="21" t="str">
        <f t="shared" ref="AJ11:AJ16" si="24">IF(AI11=0,"",RANK(AI11,AI$10:AI$20,0))</f>
        <v/>
      </c>
      <c r="AK11" s="21">
        <f>IF(AJ11="",0,VLOOKUP(AJ11,Pointage[#All],2,FALSE)*AK$8)</f>
        <v>0</v>
      </c>
      <c r="AL11" s="9"/>
      <c r="AM11" s="21" t="str">
        <f t="shared" ref="AM11:AM20" si="25">IF(AL11=0,"",RANK(AL11,AL$10:AL$20,0))</f>
        <v/>
      </c>
      <c r="AN11" s="21">
        <f>IF(AM11="",0,VLOOKUP(AM11,Pointage[#All],2,FALSE)*AN$8)</f>
        <v>0</v>
      </c>
      <c r="AO11" s="22">
        <f t="shared" si="7"/>
        <v>0</v>
      </c>
      <c r="AP11" s="7"/>
      <c r="AQ11" s="21" t="str">
        <f t="shared" ref="AQ11:AQ16" si="26">IF(AP11=0,"",RANK(AP11,AP$10:AP$20,0))</f>
        <v/>
      </c>
      <c r="AR11" s="31">
        <f>IF(AQ11="",0,VLOOKUP(AQ11,Pointage[#All],2,FALSE)*AR$8)</f>
        <v>0</v>
      </c>
      <c r="AS11" s="9"/>
      <c r="AT11" s="21" t="str">
        <f t="shared" ref="AT11:AT16" si="27">IF(AS11=0,"",RANK(AS11,AS$10:AS$20,0))</f>
        <v/>
      </c>
      <c r="AU11" s="21">
        <f>IF(AT11="",0,VLOOKUP(AT11,Pointage[#All],2,FALSE)*AU$8)</f>
        <v>0</v>
      </c>
      <c r="AV11" s="9"/>
      <c r="AW11" s="21" t="str">
        <f t="shared" ref="AW11:AW16" si="28">IF(AV11=0,"",RANK(AV11,AV$10:AV$20,0))</f>
        <v/>
      </c>
      <c r="AX11" s="21">
        <f>IF(AW11="",0,VLOOKUP(AW11,Pointage[#All],2,FALSE)*AX$8)</f>
        <v>0</v>
      </c>
      <c r="AY11" s="9"/>
      <c r="AZ11" s="21" t="str">
        <f t="shared" ref="AZ11:AZ20" si="29">IF(AY11=0,"",RANK(AY11,AY$10:AY$20,0))</f>
        <v/>
      </c>
      <c r="BA11" s="21">
        <f>IF(AZ11="",0,VLOOKUP(AZ11,Pointage[#All],2,FALSE)*BA$8)</f>
        <v>0</v>
      </c>
      <c r="BB11" s="22">
        <f t="shared" si="8"/>
        <v>0</v>
      </c>
      <c r="BC11" s="7"/>
      <c r="BD11" s="21" t="str">
        <f t="shared" si="9"/>
        <v/>
      </c>
      <c r="BE11" s="21">
        <f>IF(BD11="",0,VLOOKUP(BD11,Pointage[#All],2,FALSE)*BE$8)</f>
        <v>0</v>
      </c>
      <c r="BF11" s="9"/>
      <c r="BG11" s="21" t="str">
        <f t="shared" si="10"/>
        <v/>
      </c>
      <c r="BH11" s="21">
        <f>IF(BG11="",0,VLOOKUP(BG11,Pointage[#All],2,FALSE)*BH$8)</f>
        <v>0</v>
      </c>
      <c r="BI11" s="9"/>
      <c r="BJ11" s="21" t="str">
        <f t="shared" si="11"/>
        <v/>
      </c>
      <c r="BK11" s="21">
        <f>IF(BJ11="",0,VLOOKUP(BJ11,Pointage[#All],2,FALSE)*BK$8)</f>
        <v>0</v>
      </c>
      <c r="BL11" s="9"/>
      <c r="BM11" s="21" t="str">
        <f t="shared" si="12"/>
        <v/>
      </c>
      <c r="BN11" s="21">
        <f>IF(BM11="",0,VLOOKUP(BM11,Pointage[#All],2,FALSE)*BN$8)</f>
        <v>0</v>
      </c>
      <c r="BO11" s="22">
        <f t="shared" si="13"/>
        <v>0</v>
      </c>
      <c r="BP11" s="24">
        <f t="shared" si="14"/>
        <v>28</v>
      </c>
      <c r="BQ11" s="27" t="e">
        <f t="shared" si="15"/>
        <v>#DIV/0!</v>
      </c>
    </row>
    <row r="12" spans="1:69" x14ac:dyDescent="0.25">
      <c r="A12" s="7">
        <v>1804</v>
      </c>
      <c r="B12" s="26" t="s">
        <v>62</v>
      </c>
      <c r="C12" s="48" t="s">
        <v>80</v>
      </c>
      <c r="D12" s="48" t="s">
        <v>93</v>
      </c>
      <c r="E12" s="21">
        <f t="shared" si="1"/>
        <v>82</v>
      </c>
      <c r="F12" s="21">
        <f t="shared" si="2"/>
        <v>3</v>
      </c>
      <c r="G12" s="21">
        <f t="shared" si="3"/>
        <v>4</v>
      </c>
      <c r="H12" s="21" t="str">
        <f t="shared" si="4"/>
        <v>Bronze</v>
      </c>
      <c r="I12" s="53">
        <v>63.148000000000003</v>
      </c>
      <c r="J12" s="21">
        <f t="shared" si="16"/>
        <v>1</v>
      </c>
      <c r="K12" s="21">
        <f>IF(J12="",0,VLOOKUP(J12,Pointage[#All],2,FALSE)*K$8)</f>
        <v>36</v>
      </c>
      <c r="L12" s="52">
        <v>64.545000000000002</v>
      </c>
      <c r="M12" s="21">
        <f t="shared" si="17"/>
        <v>2</v>
      </c>
      <c r="N12" s="21">
        <f>IF(M12="",0,VLOOKUP(M12,Pointage[#All],2,FALSE)*N$8)</f>
        <v>25</v>
      </c>
      <c r="O12" s="9"/>
      <c r="P12" s="21" t="str">
        <f t="shared" si="18"/>
        <v/>
      </c>
      <c r="Q12" s="21">
        <v>0</v>
      </c>
      <c r="R12" s="52">
        <v>63.962000000000003</v>
      </c>
      <c r="S12" s="21">
        <f t="shared" si="19"/>
        <v>4</v>
      </c>
      <c r="T12" s="21">
        <f>IF(S12="",0,VLOOKUP(S12,Pointage[#All],2,FALSE)*T$8)</f>
        <v>21</v>
      </c>
      <c r="U12" s="22">
        <f t="shared" si="5"/>
        <v>82</v>
      </c>
      <c r="V12" s="7"/>
      <c r="W12" s="21" t="str">
        <f t="shared" si="20"/>
        <v/>
      </c>
      <c r="X12" s="21">
        <f>IF(W12="",0,VLOOKUP(W12,Pointage[#All],2,FALSE)*X$8)</f>
        <v>0</v>
      </c>
      <c r="Y12" s="9"/>
      <c r="Z12" s="21" t="str">
        <f t="shared" si="21"/>
        <v/>
      </c>
      <c r="AA12" s="21">
        <f>IF(Z12="",0,VLOOKUP(Z12,Pointage[#All],2,FALSE)*AA$8)</f>
        <v>0</v>
      </c>
      <c r="AB12" s="9"/>
      <c r="AC12" s="21" t="str">
        <f t="shared" si="22"/>
        <v/>
      </c>
      <c r="AD12" s="21">
        <f>IF(AC12="",0,VLOOKUP(AC12,Pointage[#All],2,FALSE)*AD$8)</f>
        <v>0</v>
      </c>
      <c r="AE12" s="22">
        <f t="shared" si="6"/>
        <v>0</v>
      </c>
      <c r="AF12" s="7"/>
      <c r="AG12" s="21" t="str">
        <f t="shared" si="23"/>
        <v/>
      </c>
      <c r="AH12" s="21">
        <f>IF(AG12="",0,VLOOKUP(AG12,Pointage[#All],2,FALSE)*AH$8)</f>
        <v>0</v>
      </c>
      <c r="AI12" s="9"/>
      <c r="AJ12" s="21" t="str">
        <f t="shared" si="24"/>
        <v/>
      </c>
      <c r="AK12" s="21">
        <f>IF(AJ12="",0,VLOOKUP(AJ12,Pointage[#All],2,FALSE)*AK$8)</f>
        <v>0</v>
      </c>
      <c r="AL12" s="9"/>
      <c r="AM12" s="21" t="str">
        <f t="shared" si="25"/>
        <v/>
      </c>
      <c r="AN12" s="21">
        <f>IF(AM12="",0,VLOOKUP(AM12,Pointage[#All],2,FALSE)*AN$8)</f>
        <v>0</v>
      </c>
      <c r="AO12" s="22">
        <f t="shared" si="7"/>
        <v>0</v>
      </c>
      <c r="AP12" s="7"/>
      <c r="AQ12" s="21" t="str">
        <f t="shared" si="26"/>
        <v/>
      </c>
      <c r="AR12" s="31">
        <f>IF(AQ12="",0,VLOOKUP(AQ12,Pointage[#All],2,FALSE)*AR$8)</f>
        <v>0</v>
      </c>
      <c r="AS12" s="9"/>
      <c r="AT12" s="21" t="str">
        <f t="shared" si="27"/>
        <v/>
      </c>
      <c r="AU12" s="21">
        <f>IF(AT12="",0,VLOOKUP(AT12,Pointage[#All],2,FALSE)*AU$8)</f>
        <v>0</v>
      </c>
      <c r="AV12" s="9"/>
      <c r="AW12" s="21" t="str">
        <f t="shared" si="28"/>
        <v/>
      </c>
      <c r="AX12" s="21">
        <f>IF(AW12="",0,VLOOKUP(AW12,Pointage[#All],2,FALSE)*AX$8)</f>
        <v>0</v>
      </c>
      <c r="AY12" s="9"/>
      <c r="AZ12" s="21" t="str">
        <f t="shared" si="29"/>
        <v/>
      </c>
      <c r="BA12" s="21">
        <f>IF(AZ12="",0,VLOOKUP(AZ12,Pointage[#All],2,FALSE)*BA$8)</f>
        <v>0</v>
      </c>
      <c r="BB12" s="22">
        <f t="shared" si="8"/>
        <v>0</v>
      </c>
      <c r="BC12" s="7"/>
      <c r="BD12" s="21" t="str">
        <f t="shared" si="9"/>
        <v/>
      </c>
      <c r="BE12" s="21">
        <f>IF(BD12="",0,VLOOKUP(BD12,Pointage[#All],2,FALSE)*BE$8)</f>
        <v>0</v>
      </c>
      <c r="BF12" s="9"/>
      <c r="BG12" s="21" t="str">
        <f t="shared" si="10"/>
        <v/>
      </c>
      <c r="BH12" s="21">
        <f>IF(BG12="",0,VLOOKUP(BG12,Pointage[#All],2,FALSE)*BH$8)</f>
        <v>0</v>
      </c>
      <c r="BI12" s="9"/>
      <c r="BJ12" s="21" t="str">
        <f t="shared" si="11"/>
        <v/>
      </c>
      <c r="BK12" s="21">
        <f>IF(BJ12="",0,VLOOKUP(BJ12,Pointage[#All],2,FALSE)*BK$8)</f>
        <v>0</v>
      </c>
      <c r="BL12" s="9"/>
      <c r="BM12" s="21" t="str">
        <f t="shared" si="12"/>
        <v/>
      </c>
      <c r="BN12" s="21">
        <f>IF(BM12="",0,VLOOKUP(BM12,Pointage[#All],2,FALSE)*BN$8)</f>
        <v>0</v>
      </c>
      <c r="BO12" s="22">
        <f t="shared" si="13"/>
        <v>0</v>
      </c>
      <c r="BP12" s="24">
        <f t="shared" si="14"/>
        <v>21</v>
      </c>
      <c r="BQ12" s="27" t="e">
        <f t="shared" si="15"/>
        <v>#DIV/0!</v>
      </c>
    </row>
    <row r="13" spans="1:69" x14ac:dyDescent="0.25">
      <c r="A13" s="7">
        <v>1806</v>
      </c>
      <c r="B13" s="26" t="s">
        <v>97</v>
      </c>
      <c r="C13" s="48" t="s">
        <v>98</v>
      </c>
      <c r="D13" s="48" t="s">
        <v>99</v>
      </c>
      <c r="E13" s="21">
        <f t="shared" si="1"/>
        <v>87</v>
      </c>
      <c r="F13" s="21">
        <f t="shared" si="2"/>
        <v>2</v>
      </c>
      <c r="G13" s="21">
        <f t="shared" si="3"/>
        <v>1</v>
      </c>
      <c r="H13" s="21" t="str">
        <f t="shared" si="4"/>
        <v>Argent</v>
      </c>
      <c r="I13" s="53">
        <v>62.314</v>
      </c>
      <c r="J13" s="21">
        <f t="shared" si="16"/>
        <v>2</v>
      </c>
      <c r="K13" s="21">
        <f>IF(J13="",0,VLOOKUP(J13,Pointage[#All],2,FALSE)*K$8)</f>
        <v>30</v>
      </c>
      <c r="L13" s="52">
        <v>62.347999999999999</v>
      </c>
      <c r="M13" s="21">
        <f t="shared" si="17"/>
        <v>4</v>
      </c>
      <c r="N13" s="21">
        <f>IF(M13="",0,VLOOKUP(M13,Pointage[#All],2,FALSE)*N$8)</f>
        <v>15</v>
      </c>
      <c r="O13" s="9"/>
      <c r="P13" s="21" t="str">
        <f t="shared" si="18"/>
        <v/>
      </c>
      <c r="Q13" s="21">
        <v>0</v>
      </c>
      <c r="R13" s="9">
        <v>66.12</v>
      </c>
      <c r="S13" s="21">
        <f t="shared" si="19"/>
        <v>1</v>
      </c>
      <c r="T13" s="21">
        <f>IF(S13="",0,VLOOKUP(S13,Pointage[#All],2,FALSE)*T$8)</f>
        <v>42</v>
      </c>
      <c r="U13" s="22">
        <f t="shared" si="5"/>
        <v>87</v>
      </c>
      <c r="V13" s="7"/>
      <c r="W13" s="21" t="str">
        <f t="shared" si="20"/>
        <v/>
      </c>
      <c r="X13" s="21">
        <f>IF(W13="",0,VLOOKUP(W13,Pointage[#All],2,FALSE)*X$8)</f>
        <v>0</v>
      </c>
      <c r="Y13" s="9"/>
      <c r="Z13" s="21" t="str">
        <f t="shared" si="21"/>
        <v/>
      </c>
      <c r="AA13" s="21">
        <f>IF(Z13="",0,VLOOKUP(Z13,Pointage[#All],2,FALSE)*AA$8)</f>
        <v>0</v>
      </c>
      <c r="AB13" s="9"/>
      <c r="AC13" s="21" t="str">
        <f t="shared" si="22"/>
        <v/>
      </c>
      <c r="AD13" s="21">
        <f>IF(AC13="",0,VLOOKUP(AC13,Pointage[#All],2,FALSE)*AD$8)</f>
        <v>0</v>
      </c>
      <c r="AE13" s="22">
        <f t="shared" si="6"/>
        <v>0</v>
      </c>
      <c r="AF13" s="7"/>
      <c r="AG13" s="21" t="str">
        <f t="shared" si="23"/>
        <v/>
      </c>
      <c r="AH13" s="21">
        <f>IF(AG13="",0,VLOOKUP(AG13,Pointage[#All],2,FALSE)*AH$8)</f>
        <v>0</v>
      </c>
      <c r="AI13" s="9"/>
      <c r="AJ13" s="21" t="str">
        <f t="shared" si="24"/>
        <v/>
      </c>
      <c r="AK13" s="21">
        <f>IF(AJ13="",0,VLOOKUP(AJ13,Pointage[#All],2,FALSE)*AK$8)</f>
        <v>0</v>
      </c>
      <c r="AL13" s="9"/>
      <c r="AM13" s="21" t="str">
        <f t="shared" si="25"/>
        <v/>
      </c>
      <c r="AN13" s="21">
        <f>IF(AM13="",0,VLOOKUP(AM13,Pointage[#All],2,FALSE)*AN$8)</f>
        <v>0</v>
      </c>
      <c r="AO13" s="22">
        <f t="shared" si="7"/>
        <v>0</v>
      </c>
      <c r="AP13" s="7"/>
      <c r="AQ13" s="21" t="str">
        <f t="shared" si="26"/>
        <v/>
      </c>
      <c r="AR13" s="31">
        <f>IF(AQ13="",0,VLOOKUP(AQ13,Pointage[#All],2,FALSE)*AR$8)</f>
        <v>0</v>
      </c>
      <c r="AS13" s="9"/>
      <c r="AT13" s="21" t="str">
        <f t="shared" si="27"/>
        <v/>
      </c>
      <c r="AU13" s="21">
        <f>IF(AT13="",0,VLOOKUP(AT13,Pointage[#All],2,FALSE)*AU$8)</f>
        <v>0</v>
      </c>
      <c r="AV13" s="9"/>
      <c r="AW13" s="21" t="str">
        <f t="shared" si="28"/>
        <v/>
      </c>
      <c r="AX13" s="21">
        <f>IF(AW13="",0,VLOOKUP(AW13,Pointage[#All],2,FALSE)*AX$8)</f>
        <v>0</v>
      </c>
      <c r="AY13" s="9"/>
      <c r="AZ13" s="21" t="str">
        <f t="shared" si="29"/>
        <v/>
      </c>
      <c r="BA13" s="21">
        <f>IF(AZ13="",0,VLOOKUP(AZ13,Pointage[#All],2,FALSE)*BA$8)</f>
        <v>0</v>
      </c>
      <c r="BB13" s="22">
        <f t="shared" si="8"/>
        <v>0</v>
      </c>
      <c r="BC13" s="7"/>
      <c r="BD13" s="21" t="str">
        <f t="shared" si="9"/>
        <v/>
      </c>
      <c r="BE13" s="21">
        <f>IF(BD13="",0,VLOOKUP(BD13,Pointage[#All],2,FALSE)*BE$8)</f>
        <v>0</v>
      </c>
      <c r="BF13" s="9"/>
      <c r="BG13" s="21" t="str">
        <f t="shared" si="10"/>
        <v/>
      </c>
      <c r="BH13" s="21">
        <f>IF(BG13="",0,VLOOKUP(BG13,Pointage[#All],2,FALSE)*BH$8)</f>
        <v>0</v>
      </c>
      <c r="BI13" s="9"/>
      <c r="BJ13" s="21" t="str">
        <f t="shared" si="11"/>
        <v/>
      </c>
      <c r="BK13" s="21">
        <f>IF(BJ13="",0,VLOOKUP(BJ13,Pointage[#All],2,FALSE)*BK$8)</f>
        <v>0</v>
      </c>
      <c r="BL13" s="9"/>
      <c r="BM13" s="21" t="str">
        <f t="shared" si="12"/>
        <v/>
      </c>
      <c r="BN13" s="21">
        <f>IF(BM13="",0,VLOOKUP(BM13,Pointage[#All],2,FALSE)*BN$8)</f>
        <v>0</v>
      </c>
      <c r="BO13" s="22">
        <f t="shared" si="13"/>
        <v>0</v>
      </c>
      <c r="BP13" s="24">
        <f t="shared" si="14"/>
        <v>42</v>
      </c>
      <c r="BQ13" s="27" t="e">
        <f t="shared" si="15"/>
        <v>#DIV/0!</v>
      </c>
    </row>
    <row r="14" spans="1:69" x14ac:dyDescent="0.25">
      <c r="A14" s="7">
        <v>1810</v>
      </c>
      <c r="B14" s="26" t="s">
        <v>101</v>
      </c>
      <c r="C14" s="48" t="s">
        <v>102</v>
      </c>
      <c r="D14" s="48" t="s">
        <v>103</v>
      </c>
      <c r="E14" s="21">
        <f t="shared" si="1"/>
        <v>31</v>
      </c>
      <c r="F14" s="21">
        <f t="shared" si="2"/>
        <v>5</v>
      </c>
      <c r="G14" s="21">
        <f t="shared" si="3"/>
        <v>6</v>
      </c>
      <c r="H14" s="21" t="str">
        <f t="shared" si="4"/>
        <v/>
      </c>
      <c r="I14" s="53">
        <v>62.128999999999998</v>
      </c>
      <c r="J14" s="21">
        <f t="shared" si="16"/>
        <v>3</v>
      </c>
      <c r="K14" s="21">
        <f>IF(J14="",0,VLOOKUP(J14,Pointage[#All],2,FALSE)*K$8)</f>
        <v>24</v>
      </c>
      <c r="L14" s="52"/>
      <c r="M14" s="21" t="str">
        <f t="shared" si="17"/>
        <v/>
      </c>
      <c r="N14" s="21">
        <f>IF(M14="",0,VLOOKUP(M14,Pointage[#All],2,FALSE)*N$8)</f>
        <v>0</v>
      </c>
      <c r="O14" s="9"/>
      <c r="P14" s="21" t="str">
        <f t="shared" si="18"/>
        <v/>
      </c>
      <c r="Q14" s="21">
        <v>0</v>
      </c>
      <c r="R14" s="9">
        <v>60.93</v>
      </c>
      <c r="S14" s="21">
        <v>6</v>
      </c>
      <c r="T14" s="21">
        <f>IF(S14="",0,VLOOKUP(S14,Pointage[#All],2,FALSE)*T$8)</f>
        <v>7</v>
      </c>
      <c r="U14" s="22">
        <f t="shared" si="5"/>
        <v>31</v>
      </c>
      <c r="V14" s="7"/>
      <c r="W14" s="21" t="str">
        <f t="shared" si="20"/>
        <v/>
      </c>
      <c r="X14" s="21">
        <f>IF(W14="",0,VLOOKUP(W14,Pointage[#All],2,FALSE)*X$8)</f>
        <v>0</v>
      </c>
      <c r="Y14" s="9"/>
      <c r="Z14" s="21" t="str">
        <f>IF(Y14=0,"",RANK(Y14,Y$10:Y$20,0))</f>
        <v/>
      </c>
      <c r="AA14" s="21">
        <f>IF(Z14="",0,VLOOKUP(Z14,Pointage[#All],2,FALSE)*AA$8)</f>
        <v>0</v>
      </c>
      <c r="AB14" s="9"/>
      <c r="AC14" s="21" t="str">
        <f t="shared" si="22"/>
        <v/>
      </c>
      <c r="AD14" s="21">
        <f>IF(AC14="",0,VLOOKUP(AC14,Pointage[#All],2,FALSE)*AD$8)</f>
        <v>0</v>
      </c>
      <c r="AE14" s="22">
        <f t="shared" si="6"/>
        <v>0</v>
      </c>
      <c r="AF14" s="7"/>
      <c r="AG14" s="21" t="str">
        <f t="shared" si="23"/>
        <v/>
      </c>
      <c r="AH14" s="21">
        <f>IF(AG14="",0,VLOOKUP(AG14,Pointage[#All],2,FALSE)*AH$8)</f>
        <v>0</v>
      </c>
      <c r="AI14" s="9"/>
      <c r="AJ14" s="21" t="str">
        <f t="shared" si="24"/>
        <v/>
      </c>
      <c r="AK14" s="21">
        <f>IF(AJ14="",0,VLOOKUP(AJ14,Pointage[#All],2,FALSE)*AK$8)</f>
        <v>0</v>
      </c>
      <c r="AL14" s="9"/>
      <c r="AM14" s="21" t="str">
        <f t="shared" si="25"/>
        <v/>
      </c>
      <c r="AN14" s="21">
        <f>IF(AM14="",0,VLOOKUP(AM14,Pointage[#All],2,FALSE)*AN$8)</f>
        <v>0</v>
      </c>
      <c r="AO14" s="22">
        <f t="shared" si="7"/>
        <v>0</v>
      </c>
      <c r="AP14" s="7"/>
      <c r="AQ14" s="21" t="str">
        <f t="shared" si="26"/>
        <v/>
      </c>
      <c r="AR14" s="31">
        <f>IF(AQ14="",0,VLOOKUP(AQ14,Pointage[#All],2,FALSE)*AR$8)</f>
        <v>0</v>
      </c>
      <c r="AS14" s="9"/>
      <c r="AT14" s="21" t="str">
        <f t="shared" si="27"/>
        <v/>
      </c>
      <c r="AU14" s="21">
        <f>IF(AT14="",0,VLOOKUP(AT14,Pointage[#All],2,FALSE)*AU$8)</f>
        <v>0</v>
      </c>
      <c r="AV14" s="9"/>
      <c r="AW14" s="21" t="str">
        <f t="shared" si="28"/>
        <v/>
      </c>
      <c r="AX14" s="21">
        <f>IF(AW14="",0,VLOOKUP(AW14,Pointage[#All],2,FALSE)*AX$8)</f>
        <v>0</v>
      </c>
      <c r="AY14" s="9"/>
      <c r="AZ14" s="21" t="str">
        <f t="shared" si="29"/>
        <v/>
      </c>
      <c r="BA14" s="21">
        <f>IF(AZ14="",0,VLOOKUP(AZ14,Pointage[#All],2,FALSE)*BA$8)</f>
        <v>0</v>
      </c>
      <c r="BB14" s="22">
        <f t="shared" si="8"/>
        <v>0</v>
      </c>
      <c r="BC14" s="7"/>
      <c r="BD14" s="21" t="str">
        <f t="shared" si="9"/>
        <v/>
      </c>
      <c r="BE14" s="21">
        <f>IF(BD14="",0,VLOOKUP(BD14,Pointage[#All],2,FALSE)*BE$8)</f>
        <v>0</v>
      </c>
      <c r="BF14" s="9"/>
      <c r="BG14" s="21" t="str">
        <f t="shared" si="10"/>
        <v/>
      </c>
      <c r="BH14" s="21">
        <f>IF(BG14="",0,VLOOKUP(BG14,Pointage[#All],2,FALSE)*BH$8)</f>
        <v>0</v>
      </c>
      <c r="BI14" s="9"/>
      <c r="BJ14" s="21" t="str">
        <f t="shared" si="11"/>
        <v/>
      </c>
      <c r="BK14" s="21">
        <f>IF(BJ14="",0,VLOOKUP(BJ14,Pointage[#All],2,FALSE)*BK$8)</f>
        <v>0</v>
      </c>
      <c r="BL14" s="9"/>
      <c r="BM14" s="21" t="str">
        <f t="shared" si="12"/>
        <v/>
      </c>
      <c r="BN14" s="21">
        <f>IF(BM14="",0,VLOOKUP(BM14,Pointage[#All],2,FALSE)*BN$8)</f>
        <v>0</v>
      </c>
      <c r="BO14" s="22">
        <f t="shared" si="13"/>
        <v>0</v>
      </c>
      <c r="BP14" s="24">
        <f t="shared" si="14"/>
        <v>7</v>
      </c>
      <c r="BQ14" s="27" t="e">
        <f t="shared" si="15"/>
        <v>#DIV/0!</v>
      </c>
    </row>
    <row r="15" spans="1:69" x14ac:dyDescent="0.25">
      <c r="A15" s="7">
        <v>1807</v>
      </c>
      <c r="B15" s="26" t="s">
        <v>104</v>
      </c>
      <c r="C15" s="48" t="s">
        <v>105</v>
      </c>
      <c r="D15" s="48" t="s">
        <v>106</v>
      </c>
      <c r="E15" s="21">
        <f t="shared" si="1"/>
        <v>26</v>
      </c>
      <c r="F15" s="21">
        <f t="shared" si="2"/>
        <v>6</v>
      </c>
      <c r="G15" s="21" t="str">
        <f t="shared" si="3"/>
        <v/>
      </c>
      <c r="H15" s="21" t="str">
        <f t="shared" si="4"/>
        <v/>
      </c>
      <c r="I15" s="53">
        <v>59.259</v>
      </c>
      <c r="J15" s="21">
        <f t="shared" si="16"/>
        <v>6</v>
      </c>
      <c r="K15" s="21">
        <f>IF(J15="",0,VLOOKUP(J15,Pointage[#All],2,FALSE)*K$8)</f>
        <v>6</v>
      </c>
      <c r="L15" s="52">
        <v>64.317999999999998</v>
      </c>
      <c r="M15" s="21">
        <f t="shared" si="17"/>
        <v>3</v>
      </c>
      <c r="N15" s="21">
        <f>IF(M15="",0,VLOOKUP(M15,Pointage[#All],2,FALSE)*N$8)</f>
        <v>20</v>
      </c>
      <c r="O15" s="9"/>
      <c r="P15" s="21" t="str">
        <f t="shared" si="18"/>
        <v/>
      </c>
      <c r="Q15" s="21">
        <v>0</v>
      </c>
      <c r="R15" s="9"/>
      <c r="S15" s="21" t="str">
        <f t="shared" si="19"/>
        <v/>
      </c>
      <c r="T15" s="21">
        <f>IF(S15="",0,VLOOKUP(S15,Pointage[#All],2,FALSE)*T$8)</f>
        <v>0</v>
      </c>
      <c r="U15" s="22">
        <f t="shared" si="5"/>
        <v>26</v>
      </c>
      <c r="V15" s="7"/>
      <c r="W15" s="21" t="str">
        <f t="shared" si="20"/>
        <v/>
      </c>
      <c r="X15" s="21">
        <f>IF(W15="",0,VLOOKUP(W15,Pointage[#All],2,FALSE)*X$8)</f>
        <v>0</v>
      </c>
      <c r="Y15" s="9"/>
      <c r="Z15" s="21" t="str">
        <f>IF(Y15=0,"",RANK(Y15,Y$10:Y$20,0))</f>
        <v/>
      </c>
      <c r="AA15" s="21">
        <f>IF(Z15="",0,VLOOKUP(Z15,Pointage[#All],2,FALSE)*AA$8)</f>
        <v>0</v>
      </c>
      <c r="AB15" s="9"/>
      <c r="AC15" s="21" t="str">
        <f t="shared" si="22"/>
        <v/>
      </c>
      <c r="AD15" s="21">
        <f>IF(AC15="",0,VLOOKUP(AC15,Pointage[#All],2,FALSE)*AD$8)</f>
        <v>0</v>
      </c>
      <c r="AE15" s="22">
        <f t="shared" si="6"/>
        <v>0</v>
      </c>
      <c r="AF15" s="7"/>
      <c r="AG15" s="21" t="str">
        <f t="shared" si="23"/>
        <v/>
      </c>
      <c r="AH15" s="21">
        <f>IF(AG15="",0,VLOOKUP(AG15,Pointage[#All],2,FALSE)*AH$8)</f>
        <v>0</v>
      </c>
      <c r="AI15" s="9"/>
      <c r="AJ15" s="21" t="str">
        <f t="shared" si="24"/>
        <v/>
      </c>
      <c r="AK15" s="21">
        <f>IF(AJ15="",0,VLOOKUP(AJ15,Pointage[#All],2,FALSE)*AK$8)</f>
        <v>0</v>
      </c>
      <c r="AL15" s="9"/>
      <c r="AM15" s="21" t="str">
        <f t="shared" si="25"/>
        <v/>
      </c>
      <c r="AN15" s="21">
        <f>IF(AM15="",0,VLOOKUP(AM15,Pointage[#All],2,FALSE)*AN$8)</f>
        <v>0</v>
      </c>
      <c r="AO15" s="22">
        <f t="shared" si="7"/>
        <v>0</v>
      </c>
      <c r="AP15" s="7"/>
      <c r="AQ15" s="21" t="str">
        <f t="shared" si="26"/>
        <v/>
      </c>
      <c r="AR15" s="31">
        <f>IF(AQ15="",0,VLOOKUP(AQ15,Pointage[#All],2,FALSE)*AR$8)</f>
        <v>0</v>
      </c>
      <c r="AS15" s="9"/>
      <c r="AT15" s="21" t="str">
        <f t="shared" si="27"/>
        <v/>
      </c>
      <c r="AU15" s="21">
        <f>IF(AT15="",0,VLOOKUP(AT15,Pointage[#All],2,FALSE)*AU$8)</f>
        <v>0</v>
      </c>
      <c r="AV15" s="9"/>
      <c r="AW15" s="21" t="str">
        <f t="shared" si="28"/>
        <v/>
      </c>
      <c r="AX15" s="21">
        <f>IF(AW15="",0,VLOOKUP(AW15,Pointage[#All],2,FALSE)*AX$8)</f>
        <v>0</v>
      </c>
      <c r="AY15" s="9"/>
      <c r="AZ15" s="21" t="str">
        <f t="shared" si="29"/>
        <v/>
      </c>
      <c r="BA15" s="21">
        <f>IF(AZ15="",0,VLOOKUP(AZ15,Pointage[#All],2,FALSE)*BA$8)</f>
        <v>0</v>
      </c>
      <c r="BB15" s="22">
        <f t="shared" si="8"/>
        <v>0</v>
      </c>
      <c r="BC15" s="7"/>
      <c r="BD15" s="21" t="str">
        <f t="shared" si="9"/>
        <v/>
      </c>
      <c r="BE15" s="21">
        <f>IF(BD15="",0,VLOOKUP(BD15,Pointage[#All],2,FALSE)*BE$8)</f>
        <v>0</v>
      </c>
      <c r="BF15" s="9"/>
      <c r="BG15" s="21" t="str">
        <f t="shared" si="10"/>
        <v/>
      </c>
      <c r="BH15" s="21">
        <f>IF(BG15="",0,VLOOKUP(BG15,Pointage[#All],2,FALSE)*BH$8)</f>
        <v>0</v>
      </c>
      <c r="BI15" s="9"/>
      <c r="BJ15" s="21" t="str">
        <f t="shared" si="11"/>
        <v/>
      </c>
      <c r="BK15" s="21">
        <f>IF(BJ15="",0,VLOOKUP(BJ15,Pointage[#All],2,FALSE)*BK$8)</f>
        <v>0</v>
      </c>
      <c r="BL15" s="9"/>
      <c r="BM15" s="21" t="str">
        <f t="shared" si="12"/>
        <v/>
      </c>
      <c r="BN15" s="21">
        <f>IF(BM15="",0,VLOOKUP(BM15,Pointage[#All],2,FALSE)*BN$8)</f>
        <v>0</v>
      </c>
      <c r="BO15" s="22">
        <f t="shared" si="13"/>
        <v>0</v>
      </c>
      <c r="BP15" s="24">
        <f t="shared" si="14"/>
        <v>0</v>
      </c>
      <c r="BQ15" s="27" t="e">
        <f t="shared" si="15"/>
        <v>#DIV/0!</v>
      </c>
    </row>
    <row r="16" spans="1:69" x14ac:dyDescent="0.25">
      <c r="A16" s="7"/>
      <c r="B16" s="26"/>
      <c r="C16" s="48"/>
      <c r="D16" s="48"/>
      <c r="E16" s="21">
        <f t="shared" si="1"/>
        <v>0</v>
      </c>
      <c r="F16" s="21" t="str">
        <f t="shared" si="2"/>
        <v/>
      </c>
      <c r="G16" s="21" t="str">
        <f t="shared" si="3"/>
        <v/>
      </c>
      <c r="H16" s="21" t="str">
        <f t="shared" si="4"/>
        <v/>
      </c>
      <c r="I16" s="7"/>
      <c r="J16" s="21" t="str">
        <f t="shared" si="16"/>
        <v/>
      </c>
      <c r="K16" s="21">
        <f>IF(J16="",0,VLOOKUP(J16,Pointage[#All],2,FALSE)*K$8)</f>
        <v>0</v>
      </c>
      <c r="L16" s="9"/>
      <c r="M16" s="21" t="str">
        <f t="shared" si="17"/>
        <v/>
      </c>
      <c r="N16" s="21">
        <f>IF(M16="",0,VLOOKUP(M16,Pointage[#All],2,FALSE)*N$8)</f>
        <v>0</v>
      </c>
      <c r="O16" s="9"/>
      <c r="P16" s="21" t="str">
        <f t="shared" si="18"/>
        <v/>
      </c>
      <c r="Q16" s="21">
        <v>0</v>
      </c>
      <c r="R16" s="9"/>
      <c r="S16" s="21" t="str">
        <f t="shared" si="19"/>
        <v/>
      </c>
      <c r="T16" s="21">
        <f>IF(S16="",0,VLOOKUP(S16,Pointage[#All],2,FALSE)*T$8)</f>
        <v>0</v>
      </c>
      <c r="U16" s="22">
        <f t="shared" si="5"/>
        <v>0</v>
      </c>
      <c r="V16" s="7"/>
      <c r="W16" s="21" t="str">
        <f t="shared" si="20"/>
        <v/>
      </c>
      <c r="X16" s="21">
        <f>IF(W16="",0,VLOOKUP(W16,Pointage[#All],2,FALSE)*X$8)</f>
        <v>0</v>
      </c>
      <c r="Y16" s="9"/>
      <c r="Z16" s="21" t="str">
        <f>IF(Y16=0,"",RANK(Y16,Y$10:Y$20,0))</f>
        <v/>
      </c>
      <c r="AA16" s="21">
        <f>IF(Z16="",0,VLOOKUP(Z16,Pointage[#All],2,FALSE)*AA$8)</f>
        <v>0</v>
      </c>
      <c r="AB16" s="9"/>
      <c r="AC16" s="21" t="str">
        <f t="shared" si="22"/>
        <v/>
      </c>
      <c r="AD16" s="21">
        <f>IF(AC16="",0,VLOOKUP(AC16,Pointage[#All],2,FALSE)*AD$8)</f>
        <v>0</v>
      </c>
      <c r="AE16" s="22">
        <f t="shared" si="6"/>
        <v>0</v>
      </c>
      <c r="AF16" s="7"/>
      <c r="AG16" s="21" t="str">
        <f t="shared" si="23"/>
        <v/>
      </c>
      <c r="AH16" s="21">
        <f>IF(AG16="",0,VLOOKUP(AG16,Pointage[#All],2,FALSE)*AH$8)</f>
        <v>0</v>
      </c>
      <c r="AI16" s="9"/>
      <c r="AJ16" s="21" t="str">
        <f t="shared" si="24"/>
        <v/>
      </c>
      <c r="AK16" s="21">
        <f>IF(AJ16="",0,VLOOKUP(AJ16,Pointage[#All],2,FALSE)*AK$8)</f>
        <v>0</v>
      </c>
      <c r="AL16" s="9"/>
      <c r="AM16" s="21" t="str">
        <f t="shared" si="25"/>
        <v/>
      </c>
      <c r="AN16" s="21">
        <f>IF(AM16="",0,VLOOKUP(AM16,Pointage[#All],2,FALSE)*AN$8)</f>
        <v>0</v>
      </c>
      <c r="AO16" s="22">
        <f t="shared" si="7"/>
        <v>0</v>
      </c>
      <c r="AP16" s="7"/>
      <c r="AQ16" s="21" t="str">
        <f t="shared" si="26"/>
        <v/>
      </c>
      <c r="AR16" s="31">
        <f>IF(AQ16="",0,VLOOKUP(AQ16,Pointage[#All],2,FALSE)*AR$8)</f>
        <v>0</v>
      </c>
      <c r="AS16" s="9"/>
      <c r="AT16" s="21" t="str">
        <f t="shared" si="27"/>
        <v/>
      </c>
      <c r="AU16" s="21">
        <f>IF(AT16="",0,VLOOKUP(AT16,Pointage[#All],2,FALSE)*AU$8)</f>
        <v>0</v>
      </c>
      <c r="AV16" s="9"/>
      <c r="AW16" s="21" t="str">
        <f t="shared" si="28"/>
        <v/>
      </c>
      <c r="AX16" s="21">
        <f>IF(AW16="",0,VLOOKUP(AW16,Pointage[#All],2,FALSE)*AX$8)</f>
        <v>0</v>
      </c>
      <c r="AY16" s="9"/>
      <c r="AZ16" s="21" t="str">
        <f t="shared" si="29"/>
        <v/>
      </c>
      <c r="BA16" s="21">
        <f>IF(AZ16="",0,VLOOKUP(AZ16,Pointage[#All],2,FALSE)*BA$8)</f>
        <v>0</v>
      </c>
      <c r="BB16" s="22">
        <f t="shared" si="8"/>
        <v>0</v>
      </c>
      <c r="BC16" s="7"/>
      <c r="BD16" s="21" t="str">
        <f t="shared" si="9"/>
        <v/>
      </c>
      <c r="BE16" s="21">
        <f>IF(BD16="",0,VLOOKUP(BD16,Pointage[#All],2,FALSE)*BE$8)</f>
        <v>0</v>
      </c>
      <c r="BF16" s="9"/>
      <c r="BG16" s="21" t="str">
        <f t="shared" si="10"/>
        <v/>
      </c>
      <c r="BH16" s="21">
        <f>IF(BG16="",0,VLOOKUP(BG16,Pointage[#All],2,FALSE)*BH$8)</f>
        <v>0</v>
      </c>
      <c r="BI16" s="9"/>
      <c r="BJ16" s="21" t="str">
        <f t="shared" si="11"/>
        <v/>
      </c>
      <c r="BK16" s="21">
        <f>IF(BJ16="",0,VLOOKUP(BJ16,Pointage[#All],2,FALSE)*BK$8)</f>
        <v>0</v>
      </c>
      <c r="BL16" s="9"/>
      <c r="BM16" s="21" t="str">
        <f t="shared" si="12"/>
        <v/>
      </c>
      <c r="BN16" s="21">
        <f>IF(BM16="",0,VLOOKUP(BM16,Pointage[#All],2,FALSE)*BN$8)</f>
        <v>0</v>
      </c>
      <c r="BO16" s="22">
        <f t="shared" si="13"/>
        <v>0</v>
      </c>
      <c r="BP16" s="24">
        <f t="shared" si="14"/>
        <v>0</v>
      </c>
      <c r="BQ16" s="27" t="e">
        <f t="shared" si="15"/>
        <v>#DIV/0!</v>
      </c>
    </row>
    <row r="17" spans="1:69" x14ac:dyDescent="0.25">
      <c r="A17" s="7"/>
      <c r="B17" s="26"/>
      <c r="C17" s="48"/>
      <c r="D17" s="48"/>
      <c r="E17" s="21">
        <f t="shared" ref="E17:E20" si="30">U17+AE17++AO17+BB17+BO17</f>
        <v>0</v>
      </c>
      <c r="F17" s="21" t="str">
        <f t="shared" ref="F17:F20" si="31">IF(E17=0,"",RANK(E17,E$10:E$20,0))</f>
        <v/>
      </c>
      <c r="G17" s="21" t="str">
        <f t="shared" ref="G17:G20" si="32">IF(BP17=0,"",RANK(BP17,BP$4:BP$56,0))</f>
        <v/>
      </c>
      <c r="H17" s="21" t="str">
        <f t="shared" ref="H17:H20" si="33">IF(F17=1,"Or",IF(F17=2,"Argent",IF(F17=3,"Bronze","")))</f>
        <v/>
      </c>
      <c r="I17" s="7"/>
      <c r="J17" s="21" t="str">
        <f t="shared" ref="J17:J20" si="34">IF(I17=0,"",RANK(I17,I$10:I$20,0))</f>
        <v/>
      </c>
      <c r="K17" s="21">
        <f>IF(J17="",0,VLOOKUP(J17,Pointage[#All],2,FALSE)*K$8)</f>
        <v>0</v>
      </c>
      <c r="L17" s="9"/>
      <c r="M17" s="21" t="str">
        <f t="shared" ref="M17:M20" si="35">IF(L17=0,"",RANK(L17,L$10:L$20,0))</f>
        <v/>
      </c>
      <c r="N17" s="21">
        <f>IF(M17="",0,VLOOKUP(M17,Pointage[#All],2,FALSE)*N$8)</f>
        <v>0</v>
      </c>
      <c r="O17" s="9"/>
      <c r="P17" s="21" t="str">
        <f t="shared" ref="P17:P20" si="36">IF(O17=0,"",RANK(O17,O$10:O$20,0))</f>
        <v/>
      </c>
      <c r="Q17" s="21">
        <v>0</v>
      </c>
      <c r="R17" s="9"/>
      <c r="S17" s="21" t="str">
        <f t="shared" si="19"/>
        <v/>
      </c>
      <c r="T17" s="21">
        <f>IF(S17="",0,VLOOKUP(S17,Pointage[#All],2,FALSE)*T$8)</f>
        <v>0</v>
      </c>
      <c r="U17" s="22">
        <f t="shared" ref="U17:U20" si="37">IF(K17="","",K17+N17+T17)</f>
        <v>0</v>
      </c>
      <c r="V17" s="7"/>
      <c r="W17" s="21" t="str">
        <f t="shared" ref="W17:W20" si="38">IF(V17=0,"",RANK(V17,V$10:V$20,0))</f>
        <v/>
      </c>
      <c r="X17" s="21">
        <f>IF(W17="",0,VLOOKUP(W17,Pointage[#All],2,FALSE)*X$8)</f>
        <v>0</v>
      </c>
      <c r="Y17" s="9"/>
      <c r="Z17" s="21" t="str">
        <f t="shared" ref="Z17:Z20" si="39">IF(Y17=0,"",RANK(Y17,Y$10:Y$20,0))</f>
        <v/>
      </c>
      <c r="AA17" s="21">
        <f>IF(Z17="",0,VLOOKUP(Z17,Pointage[#All],2,FALSE)*AA$8)</f>
        <v>0</v>
      </c>
      <c r="AB17" s="9"/>
      <c r="AC17" s="21" t="str">
        <f t="shared" si="22"/>
        <v/>
      </c>
      <c r="AD17" s="21">
        <f>IF(AC17="",0,VLOOKUP(AC17,Pointage[#All],2,FALSE)*AD$8)</f>
        <v>0</v>
      </c>
      <c r="AE17" s="22">
        <f t="shared" ref="AE17:AE20" si="40">IF(X17="","",X17+AA17+AD17)</f>
        <v>0</v>
      </c>
      <c r="AF17" s="7"/>
      <c r="AG17" s="21" t="str">
        <f t="shared" ref="AG17:AG20" si="41">IF(AF17=0,"",RANK(AF17,AF$10:AF$20,0))</f>
        <v/>
      </c>
      <c r="AH17" s="21">
        <f>IF(AG17="",0,VLOOKUP(AG17,Pointage[#All],2,FALSE)*AH$8)</f>
        <v>0</v>
      </c>
      <c r="AI17" s="9"/>
      <c r="AJ17" s="21" t="str">
        <f t="shared" ref="AJ17:AJ20" si="42">IF(AI17=0,"",RANK(AI17,AI$10:AI$20,0))</f>
        <v/>
      </c>
      <c r="AK17" s="21">
        <f>IF(AJ17="",0,VLOOKUP(AJ17,Pointage[#All],2,FALSE)*AK$8)</f>
        <v>0</v>
      </c>
      <c r="AL17" s="9"/>
      <c r="AM17" s="21" t="str">
        <f t="shared" si="25"/>
        <v/>
      </c>
      <c r="AN17" s="21">
        <f>IF(AM17="",0,VLOOKUP(AM17,Pointage[#All],2,FALSE)*AN$8)</f>
        <v>0</v>
      </c>
      <c r="AO17" s="22">
        <f t="shared" ref="AO17:AO20" si="43">IF(AH17="","",AH17+AK17+AN17)</f>
        <v>0</v>
      </c>
      <c r="AP17" s="7"/>
      <c r="AQ17" s="21" t="str">
        <f t="shared" ref="AQ17:AQ20" si="44">IF(AP17=0,"",RANK(AP17,AP$10:AP$20,0))</f>
        <v/>
      </c>
      <c r="AR17" s="31">
        <f>IF(AQ17="",0,VLOOKUP(AQ17,Pointage[#All],2,FALSE)*AR$8)</f>
        <v>0</v>
      </c>
      <c r="AS17" s="9"/>
      <c r="AT17" s="21" t="str">
        <f t="shared" ref="AT17:AT20" si="45">IF(AS17=0,"",RANK(AS17,AS$10:AS$20,0))</f>
        <v/>
      </c>
      <c r="AU17" s="21">
        <f>IF(AT17="",0,VLOOKUP(AT17,Pointage[#All],2,FALSE)*AU$8)</f>
        <v>0</v>
      </c>
      <c r="AV17" s="9"/>
      <c r="AW17" s="21" t="str">
        <f t="shared" ref="AW17:AW20" si="46">IF(AV17=0,"",RANK(AV17,AV$10:AV$20,0))</f>
        <v/>
      </c>
      <c r="AX17" s="21">
        <f>IF(AW17="",0,VLOOKUP(AW17,Pointage[#All],2,FALSE)*AX$8)</f>
        <v>0</v>
      </c>
      <c r="AY17" s="9"/>
      <c r="AZ17" s="21" t="str">
        <f t="shared" si="29"/>
        <v/>
      </c>
      <c r="BA17" s="21">
        <f>IF(AZ17="",0,VLOOKUP(AZ17,Pointage[#All],2,FALSE)*BA$8)</f>
        <v>0</v>
      </c>
      <c r="BB17" s="22">
        <f t="shared" ref="BB17:BB20" si="47">IF(AU17="","",AU17+AX17+BA17)</f>
        <v>0</v>
      </c>
      <c r="BC17" s="7"/>
      <c r="BD17" s="21" t="str">
        <f t="shared" ref="BD17:BD20" si="48">IF(BC17=0,"",RANK(BC17,BC$10:BC$20,0))</f>
        <v/>
      </c>
      <c r="BE17" s="21">
        <f>IF(BD17="",0,VLOOKUP(BD17,Pointage[#All],2,FALSE)*BE$8)</f>
        <v>0</v>
      </c>
      <c r="BF17" s="9"/>
      <c r="BG17" s="21" t="str">
        <f t="shared" ref="BG17:BG20" si="49">IF(BF17=0,"",RANK(BF17,BF$10:BF$20,0))</f>
        <v/>
      </c>
      <c r="BH17" s="21">
        <f>IF(BG17="",0,VLOOKUP(BG17,Pointage[#All],2,FALSE)*BH$8)</f>
        <v>0</v>
      </c>
      <c r="BI17" s="9"/>
      <c r="BJ17" s="21" t="str">
        <f t="shared" ref="BJ17:BJ20" si="50">IF(BI17=0,"",RANK(BI17,BI$10:BI$20,0))</f>
        <v/>
      </c>
      <c r="BK17" s="21">
        <f>IF(BJ17="",0,VLOOKUP(BJ17,Pointage[#All],2,FALSE)*BK$8)</f>
        <v>0</v>
      </c>
      <c r="BL17" s="9"/>
      <c r="BM17" s="21" t="str">
        <f t="shared" ref="BM17:BM20" si="51">IF(BL17=0,"",RANK(BL17,BL$10:BL$56,0))</f>
        <v/>
      </c>
      <c r="BN17" s="21">
        <f>IF(BM17="",0,VLOOKUP(BM17,Pointage[#All],2,FALSE)*BN$8)</f>
        <v>0</v>
      </c>
      <c r="BO17" s="22">
        <f t="shared" ref="BO17:BO20" si="52">IF(BH17="","",BH17+BK17+BN17)*1.25</f>
        <v>0</v>
      </c>
      <c r="BP17" s="24">
        <f t="shared" ref="BP17:BP20" si="53">T17+AD17+AN17+BA17+BN17*1.25</f>
        <v>0</v>
      </c>
      <c r="BQ17" s="27" t="e">
        <f t="shared" ref="BQ17:BQ20" si="54">AVERAGE(V17,Y17,AB17)</f>
        <v>#DIV/0!</v>
      </c>
    </row>
    <row r="18" spans="1:69" x14ac:dyDescent="0.25">
      <c r="A18" s="7"/>
      <c r="B18" s="26"/>
      <c r="C18" s="48"/>
      <c r="D18" s="48"/>
      <c r="E18" s="21">
        <f t="shared" si="30"/>
        <v>0</v>
      </c>
      <c r="F18" s="21" t="str">
        <f t="shared" si="31"/>
        <v/>
      </c>
      <c r="G18" s="21" t="str">
        <f t="shared" si="32"/>
        <v/>
      </c>
      <c r="H18" s="21" t="str">
        <f t="shared" si="33"/>
        <v/>
      </c>
      <c r="I18" s="7"/>
      <c r="J18" s="21" t="str">
        <f t="shared" si="34"/>
        <v/>
      </c>
      <c r="K18" s="21">
        <f>IF(J18="",0,VLOOKUP(J18,Pointage[#All],2,FALSE)*K$8)</f>
        <v>0</v>
      </c>
      <c r="L18" s="9"/>
      <c r="M18" s="21" t="str">
        <f t="shared" si="35"/>
        <v/>
      </c>
      <c r="N18" s="21">
        <f>IF(M18="",0,VLOOKUP(M18,Pointage[#All],2,FALSE)*N$8)</f>
        <v>0</v>
      </c>
      <c r="O18" s="9"/>
      <c r="P18" s="21" t="str">
        <f t="shared" si="36"/>
        <v/>
      </c>
      <c r="Q18" s="21">
        <v>0</v>
      </c>
      <c r="R18" s="9"/>
      <c r="S18" s="21" t="str">
        <f t="shared" si="19"/>
        <v/>
      </c>
      <c r="T18" s="21">
        <f>IF(S18="",0,VLOOKUP(S18,Pointage[#All],2,FALSE)*T$8)</f>
        <v>0</v>
      </c>
      <c r="U18" s="22">
        <f t="shared" si="37"/>
        <v>0</v>
      </c>
      <c r="V18" s="7"/>
      <c r="W18" s="21" t="str">
        <f t="shared" si="38"/>
        <v/>
      </c>
      <c r="X18" s="21">
        <f>IF(W18="",0,VLOOKUP(W18,Pointage[#All],2,FALSE)*X$8)</f>
        <v>0</v>
      </c>
      <c r="Y18" s="9"/>
      <c r="Z18" s="21" t="str">
        <f t="shared" si="39"/>
        <v/>
      </c>
      <c r="AA18" s="21">
        <f>IF(Z18="",0,VLOOKUP(Z18,Pointage[#All],2,FALSE)*AA$8)</f>
        <v>0</v>
      </c>
      <c r="AB18" s="9"/>
      <c r="AC18" s="21" t="str">
        <f t="shared" si="22"/>
        <v/>
      </c>
      <c r="AD18" s="21">
        <f>IF(AC18="",0,VLOOKUP(AC18,Pointage[#All],2,FALSE)*AD$8)</f>
        <v>0</v>
      </c>
      <c r="AE18" s="22">
        <f t="shared" si="40"/>
        <v>0</v>
      </c>
      <c r="AF18" s="7"/>
      <c r="AG18" s="21" t="str">
        <f t="shared" si="41"/>
        <v/>
      </c>
      <c r="AH18" s="21">
        <f>IF(AG18="",0,VLOOKUP(AG18,Pointage[#All],2,FALSE)*AH$8)</f>
        <v>0</v>
      </c>
      <c r="AI18" s="9"/>
      <c r="AJ18" s="21" t="str">
        <f t="shared" si="42"/>
        <v/>
      </c>
      <c r="AK18" s="21">
        <f>IF(AJ18="",0,VLOOKUP(AJ18,Pointage[#All],2,FALSE)*AK$8)</f>
        <v>0</v>
      </c>
      <c r="AL18" s="9"/>
      <c r="AM18" s="21" t="str">
        <f t="shared" si="25"/>
        <v/>
      </c>
      <c r="AN18" s="21">
        <f>IF(AM18="",0,VLOOKUP(AM18,Pointage[#All],2,FALSE)*AN$8)</f>
        <v>0</v>
      </c>
      <c r="AO18" s="22">
        <f t="shared" si="43"/>
        <v>0</v>
      </c>
      <c r="AP18" s="7"/>
      <c r="AQ18" s="21" t="str">
        <f t="shared" si="44"/>
        <v/>
      </c>
      <c r="AR18" s="31">
        <f>IF(AQ18="",0,VLOOKUP(AQ18,Pointage[#All],2,FALSE)*AR$8)</f>
        <v>0</v>
      </c>
      <c r="AS18" s="9"/>
      <c r="AT18" s="21" t="str">
        <f t="shared" si="45"/>
        <v/>
      </c>
      <c r="AU18" s="21">
        <f>IF(AT18="",0,VLOOKUP(AT18,Pointage[#All],2,FALSE)*AU$8)</f>
        <v>0</v>
      </c>
      <c r="AV18" s="9"/>
      <c r="AW18" s="21" t="str">
        <f t="shared" si="46"/>
        <v/>
      </c>
      <c r="AX18" s="21">
        <f>IF(AW18="",0,VLOOKUP(AW18,Pointage[#All],2,FALSE)*AX$8)</f>
        <v>0</v>
      </c>
      <c r="AY18" s="9"/>
      <c r="AZ18" s="21" t="str">
        <f t="shared" si="29"/>
        <v/>
      </c>
      <c r="BA18" s="21">
        <f>IF(AZ18="",0,VLOOKUP(AZ18,Pointage[#All],2,FALSE)*BA$8)</f>
        <v>0</v>
      </c>
      <c r="BB18" s="22">
        <f t="shared" si="47"/>
        <v>0</v>
      </c>
      <c r="BC18" s="7"/>
      <c r="BD18" s="21" t="str">
        <f t="shared" si="48"/>
        <v/>
      </c>
      <c r="BE18" s="21">
        <f>IF(BD18="",0,VLOOKUP(BD18,Pointage[#All],2,FALSE)*BE$8)</f>
        <v>0</v>
      </c>
      <c r="BF18" s="9"/>
      <c r="BG18" s="21" t="str">
        <f t="shared" si="49"/>
        <v/>
      </c>
      <c r="BH18" s="21">
        <f>IF(BG18="",0,VLOOKUP(BG18,Pointage[#All],2,FALSE)*BH$8)</f>
        <v>0</v>
      </c>
      <c r="BI18" s="9"/>
      <c r="BJ18" s="21" t="str">
        <f t="shared" si="50"/>
        <v/>
      </c>
      <c r="BK18" s="21">
        <f>IF(BJ18="",0,VLOOKUP(BJ18,Pointage[#All],2,FALSE)*BK$8)</f>
        <v>0</v>
      </c>
      <c r="BL18" s="9"/>
      <c r="BM18" s="21" t="str">
        <f t="shared" si="51"/>
        <v/>
      </c>
      <c r="BN18" s="21">
        <f>IF(BM18="",0,VLOOKUP(BM18,Pointage[#All],2,FALSE)*BN$8)</f>
        <v>0</v>
      </c>
      <c r="BO18" s="22">
        <f t="shared" si="52"/>
        <v>0</v>
      </c>
      <c r="BP18" s="24">
        <f t="shared" si="53"/>
        <v>0</v>
      </c>
      <c r="BQ18" s="27" t="e">
        <f t="shared" si="54"/>
        <v>#DIV/0!</v>
      </c>
    </row>
    <row r="19" spans="1:69" x14ac:dyDescent="0.25">
      <c r="A19" s="7"/>
      <c r="B19" s="26"/>
      <c r="C19" s="48"/>
      <c r="D19" s="48"/>
      <c r="E19" s="21">
        <f t="shared" si="30"/>
        <v>0</v>
      </c>
      <c r="F19" s="21" t="str">
        <f t="shared" si="31"/>
        <v/>
      </c>
      <c r="G19" s="21" t="str">
        <f t="shared" si="32"/>
        <v/>
      </c>
      <c r="H19" s="21" t="str">
        <f t="shared" si="33"/>
        <v/>
      </c>
      <c r="I19" s="7"/>
      <c r="J19" s="21" t="str">
        <f t="shared" si="34"/>
        <v/>
      </c>
      <c r="K19" s="21">
        <f>IF(J19="",0,VLOOKUP(J19,Pointage[#All],2,FALSE)*K$8)</f>
        <v>0</v>
      </c>
      <c r="L19" s="9"/>
      <c r="M19" s="21" t="str">
        <f t="shared" si="35"/>
        <v/>
      </c>
      <c r="N19" s="21">
        <f>IF(M19="",0,VLOOKUP(M19,Pointage[#All],2,FALSE)*N$8)</f>
        <v>0</v>
      </c>
      <c r="O19" s="9"/>
      <c r="P19" s="21" t="str">
        <f t="shared" si="36"/>
        <v/>
      </c>
      <c r="Q19" s="21">
        <v>0</v>
      </c>
      <c r="R19" s="9"/>
      <c r="S19" s="21" t="str">
        <f t="shared" si="19"/>
        <v/>
      </c>
      <c r="T19" s="21">
        <f>IF(S19="",0,VLOOKUP(S19,Pointage[#All],2,FALSE)*T$8)</f>
        <v>0</v>
      </c>
      <c r="U19" s="22">
        <f t="shared" si="37"/>
        <v>0</v>
      </c>
      <c r="V19" s="7"/>
      <c r="W19" s="21" t="str">
        <f t="shared" si="38"/>
        <v/>
      </c>
      <c r="X19" s="21">
        <f>IF(W19="",0,VLOOKUP(W19,Pointage[#All],2,FALSE)*X$8)</f>
        <v>0</v>
      </c>
      <c r="Y19" s="9"/>
      <c r="Z19" s="21" t="str">
        <f t="shared" si="39"/>
        <v/>
      </c>
      <c r="AA19" s="21">
        <f>IF(Z19="",0,VLOOKUP(Z19,Pointage[#All],2,FALSE)*AA$8)</f>
        <v>0</v>
      </c>
      <c r="AB19" s="9"/>
      <c r="AC19" s="21" t="str">
        <f t="shared" si="22"/>
        <v/>
      </c>
      <c r="AD19" s="21">
        <f>IF(AC19="",0,VLOOKUP(AC19,Pointage[#All],2,FALSE)*AD$8)</f>
        <v>0</v>
      </c>
      <c r="AE19" s="22">
        <f t="shared" si="40"/>
        <v>0</v>
      </c>
      <c r="AF19" s="7"/>
      <c r="AG19" s="21" t="str">
        <f t="shared" si="41"/>
        <v/>
      </c>
      <c r="AH19" s="21">
        <f>IF(AG19="",0,VLOOKUP(AG19,Pointage[#All],2,FALSE)*AH$8)</f>
        <v>0</v>
      </c>
      <c r="AI19" s="9"/>
      <c r="AJ19" s="21" t="str">
        <f t="shared" si="42"/>
        <v/>
      </c>
      <c r="AK19" s="21">
        <f>IF(AJ19="",0,VLOOKUP(AJ19,Pointage[#All],2,FALSE)*AK$8)</f>
        <v>0</v>
      </c>
      <c r="AL19" s="9"/>
      <c r="AM19" s="21" t="str">
        <f t="shared" si="25"/>
        <v/>
      </c>
      <c r="AN19" s="21">
        <f>IF(AM19="",0,VLOOKUP(AM19,Pointage[#All],2,FALSE)*AN$8)</f>
        <v>0</v>
      </c>
      <c r="AO19" s="22">
        <f t="shared" si="43"/>
        <v>0</v>
      </c>
      <c r="AP19" s="7"/>
      <c r="AQ19" s="21" t="str">
        <f t="shared" si="44"/>
        <v/>
      </c>
      <c r="AR19" s="31">
        <f>IF(AQ19="",0,VLOOKUP(AQ19,Pointage[#All],2,FALSE)*AR$8)</f>
        <v>0</v>
      </c>
      <c r="AS19" s="9"/>
      <c r="AT19" s="21" t="str">
        <f t="shared" si="45"/>
        <v/>
      </c>
      <c r="AU19" s="21">
        <f>IF(AT19="",0,VLOOKUP(AT19,Pointage[#All],2,FALSE)*AU$8)</f>
        <v>0</v>
      </c>
      <c r="AV19" s="9"/>
      <c r="AW19" s="21" t="str">
        <f t="shared" si="46"/>
        <v/>
      </c>
      <c r="AX19" s="21">
        <f>IF(AW19="",0,VLOOKUP(AW19,Pointage[#All],2,FALSE)*AX$8)</f>
        <v>0</v>
      </c>
      <c r="AY19" s="9"/>
      <c r="AZ19" s="21" t="str">
        <f t="shared" si="29"/>
        <v/>
      </c>
      <c r="BA19" s="21">
        <f>IF(AZ19="",0,VLOOKUP(AZ19,Pointage[#All],2,FALSE)*BA$8)</f>
        <v>0</v>
      </c>
      <c r="BB19" s="22">
        <f t="shared" si="47"/>
        <v>0</v>
      </c>
      <c r="BC19" s="7"/>
      <c r="BD19" s="21" t="str">
        <f t="shared" si="48"/>
        <v/>
      </c>
      <c r="BE19" s="21">
        <f>IF(BD19="",0,VLOOKUP(BD19,Pointage[#All],2,FALSE)*BE$8)</f>
        <v>0</v>
      </c>
      <c r="BF19" s="9"/>
      <c r="BG19" s="21" t="str">
        <f t="shared" si="49"/>
        <v/>
      </c>
      <c r="BH19" s="21">
        <f>IF(BG19="",0,VLOOKUP(BG19,Pointage[#All],2,FALSE)*BH$8)</f>
        <v>0</v>
      </c>
      <c r="BI19" s="9"/>
      <c r="BJ19" s="21" t="str">
        <f t="shared" si="50"/>
        <v/>
      </c>
      <c r="BK19" s="21">
        <f>IF(BJ19="",0,VLOOKUP(BJ19,Pointage[#All],2,FALSE)*BK$8)</f>
        <v>0</v>
      </c>
      <c r="BL19" s="9"/>
      <c r="BM19" s="21" t="str">
        <f t="shared" si="51"/>
        <v/>
      </c>
      <c r="BN19" s="21">
        <f>IF(BM19="",0,VLOOKUP(BM19,Pointage[#All],2,FALSE)*BN$8)</f>
        <v>0</v>
      </c>
      <c r="BO19" s="22">
        <f t="shared" si="52"/>
        <v>0</v>
      </c>
      <c r="BP19" s="24">
        <f t="shared" si="53"/>
        <v>0</v>
      </c>
      <c r="BQ19" s="27" t="e">
        <f t="shared" si="54"/>
        <v>#DIV/0!</v>
      </c>
    </row>
    <row r="20" spans="1:69" x14ac:dyDescent="0.25">
      <c r="A20" s="7"/>
      <c r="B20" s="26"/>
      <c r="C20" s="48"/>
      <c r="D20" s="48"/>
      <c r="E20" s="21">
        <f t="shared" si="30"/>
        <v>0</v>
      </c>
      <c r="F20" s="21" t="str">
        <f t="shared" si="31"/>
        <v/>
      </c>
      <c r="G20" s="21" t="str">
        <f t="shared" si="32"/>
        <v/>
      </c>
      <c r="H20" s="21" t="str">
        <f t="shared" si="33"/>
        <v/>
      </c>
      <c r="I20" s="7"/>
      <c r="J20" s="21" t="str">
        <f t="shared" si="34"/>
        <v/>
      </c>
      <c r="K20" s="21">
        <f>IF(J20="",0,VLOOKUP(J20,Pointage[#All],2,FALSE)*K$8)</f>
        <v>0</v>
      </c>
      <c r="L20" s="9"/>
      <c r="M20" s="21" t="str">
        <f t="shared" si="35"/>
        <v/>
      </c>
      <c r="N20" s="21">
        <f>IF(M20="",0,VLOOKUP(M20,Pointage[#All],2,FALSE)*N$8)</f>
        <v>0</v>
      </c>
      <c r="O20" s="9"/>
      <c r="P20" s="21" t="str">
        <f t="shared" si="36"/>
        <v/>
      </c>
      <c r="Q20" s="21">
        <v>0</v>
      </c>
      <c r="R20" s="9"/>
      <c r="S20" s="21" t="str">
        <f t="shared" si="19"/>
        <v/>
      </c>
      <c r="T20" s="21">
        <f>IF(S20="",0,VLOOKUP(S20,Pointage[#All],2,FALSE)*T$8)</f>
        <v>0</v>
      </c>
      <c r="U20" s="22">
        <f t="shared" si="37"/>
        <v>0</v>
      </c>
      <c r="V20" s="7"/>
      <c r="W20" s="21" t="str">
        <f t="shared" si="38"/>
        <v/>
      </c>
      <c r="X20" s="21">
        <f>IF(W20="",0,VLOOKUP(W20,Pointage[#All],2,FALSE)*X$8)</f>
        <v>0</v>
      </c>
      <c r="Y20" s="9"/>
      <c r="Z20" s="21" t="str">
        <f t="shared" si="39"/>
        <v/>
      </c>
      <c r="AA20" s="21">
        <f>IF(Z20="",0,VLOOKUP(Z20,Pointage[#All],2,FALSE)*AA$8)</f>
        <v>0</v>
      </c>
      <c r="AB20" s="9"/>
      <c r="AC20" s="21" t="str">
        <f t="shared" si="22"/>
        <v/>
      </c>
      <c r="AD20" s="21">
        <f>IF(AC20="",0,VLOOKUP(AC20,Pointage[#All],2,FALSE)*AD$8)</f>
        <v>0</v>
      </c>
      <c r="AE20" s="22">
        <f t="shared" si="40"/>
        <v>0</v>
      </c>
      <c r="AF20" s="7"/>
      <c r="AG20" s="21" t="str">
        <f t="shared" si="41"/>
        <v/>
      </c>
      <c r="AH20" s="21">
        <f>IF(AG20="",0,VLOOKUP(AG20,Pointage[#All],2,FALSE)*AH$8)</f>
        <v>0</v>
      </c>
      <c r="AI20" s="9"/>
      <c r="AJ20" s="21" t="str">
        <f t="shared" si="42"/>
        <v/>
      </c>
      <c r="AK20" s="21">
        <f>IF(AJ20="",0,VLOOKUP(AJ20,Pointage[#All],2,FALSE)*AK$8)</f>
        <v>0</v>
      </c>
      <c r="AL20" s="9"/>
      <c r="AM20" s="21" t="str">
        <f t="shared" si="25"/>
        <v/>
      </c>
      <c r="AN20" s="21">
        <f>IF(AM20="",0,VLOOKUP(AM20,Pointage[#All],2,FALSE)*AN$8)</f>
        <v>0</v>
      </c>
      <c r="AO20" s="22">
        <f t="shared" si="43"/>
        <v>0</v>
      </c>
      <c r="AP20" s="7"/>
      <c r="AQ20" s="21" t="str">
        <f t="shared" si="44"/>
        <v/>
      </c>
      <c r="AR20" s="31">
        <f>IF(AQ20="",0,VLOOKUP(AQ20,Pointage[#All],2,FALSE)*AR$8)</f>
        <v>0</v>
      </c>
      <c r="AS20" s="9"/>
      <c r="AT20" s="21" t="str">
        <f t="shared" si="45"/>
        <v/>
      </c>
      <c r="AU20" s="21">
        <f>IF(AT20="",0,VLOOKUP(AT20,Pointage[#All],2,FALSE)*AU$8)</f>
        <v>0</v>
      </c>
      <c r="AV20" s="9"/>
      <c r="AW20" s="21" t="str">
        <f t="shared" si="46"/>
        <v/>
      </c>
      <c r="AX20" s="21">
        <f>IF(AW20="",0,VLOOKUP(AW20,Pointage[#All],2,FALSE)*AX$8)</f>
        <v>0</v>
      </c>
      <c r="AY20" s="9"/>
      <c r="AZ20" s="21" t="str">
        <f t="shared" si="29"/>
        <v/>
      </c>
      <c r="BA20" s="21">
        <f>IF(AZ20="",0,VLOOKUP(AZ20,Pointage[#All],2,FALSE)*BA$8)</f>
        <v>0</v>
      </c>
      <c r="BB20" s="22">
        <f t="shared" si="47"/>
        <v>0</v>
      </c>
      <c r="BC20" s="7"/>
      <c r="BD20" s="21" t="str">
        <f t="shared" si="48"/>
        <v/>
      </c>
      <c r="BE20" s="21">
        <f>IF(BD20="",0,VLOOKUP(BD20,Pointage[#All],2,FALSE)*BE$8)</f>
        <v>0</v>
      </c>
      <c r="BF20" s="9"/>
      <c r="BG20" s="21" t="str">
        <f t="shared" si="49"/>
        <v/>
      </c>
      <c r="BH20" s="21">
        <f>IF(BG20="",0,VLOOKUP(BG20,Pointage[#All],2,FALSE)*BH$8)</f>
        <v>0</v>
      </c>
      <c r="BI20" s="9"/>
      <c r="BJ20" s="21" t="str">
        <f t="shared" si="50"/>
        <v/>
      </c>
      <c r="BK20" s="21">
        <f>IF(BJ20="",0,VLOOKUP(BJ20,Pointage[#All],2,FALSE)*BK$8)</f>
        <v>0</v>
      </c>
      <c r="BL20" s="9"/>
      <c r="BM20" s="21" t="str">
        <f t="shared" si="51"/>
        <v/>
      </c>
      <c r="BN20" s="21">
        <f>IF(BM20="",0,VLOOKUP(BM20,Pointage[#All],2,FALSE)*BN$8)</f>
        <v>0</v>
      </c>
      <c r="BO20" s="22">
        <f t="shared" si="52"/>
        <v>0</v>
      </c>
      <c r="BP20" s="24">
        <f t="shared" si="53"/>
        <v>0</v>
      </c>
      <c r="BQ20" s="27" t="e">
        <f t="shared" si="54"/>
        <v>#DIV/0!</v>
      </c>
    </row>
    <row r="21" spans="1:69" ht="15" customHeight="1" x14ac:dyDescent="0.25">
      <c r="A21" s="73" t="s">
        <v>42</v>
      </c>
      <c r="B21" s="74"/>
      <c r="C21" s="74"/>
      <c r="D21" s="74"/>
      <c r="E21" s="74"/>
      <c r="F21" s="74"/>
      <c r="G21" s="74"/>
      <c r="H21" s="75"/>
      <c r="I21" s="2" t="s">
        <v>22</v>
      </c>
      <c r="J21" s="19" t="s">
        <v>23</v>
      </c>
      <c r="K21" s="10">
        <v>1</v>
      </c>
      <c r="L21" s="1" t="s">
        <v>24</v>
      </c>
      <c r="M21" s="19" t="s">
        <v>23</v>
      </c>
      <c r="N21" s="10"/>
      <c r="O21" s="6" t="s">
        <v>25</v>
      </c>
      <c r="P21" s="19" t="s">
        <v>23</v>
      </c>
      <c r="Q21" s="10"/>
      <c r="R21" s="1" t="s">
        <v>36</v>
      </c>
      <c r="S21" s="19" t="s">
        <v>23</v>
      </c>
      <c r="T21" s="10"/>
      <c r="U21" s="69" t="s">
        <v>26</v>
      </c>
      <c r="V21" s="2" t="s">
        <v>22</v>
      </c>
      <c r="W21" s="19" t="s">
        <v>23</v>
      </c>
      <c r="X21" s="16"/>
      <c r="Y21" s="1" t="s">
        <v>24</v>
      </c>
      <c r="Z21" s="19" t="s">
        <v>23</v>
      </c>
      <c r="AA21" s="16"/>
      <c r="AB21" s="1" t="s">
        <v>36</v>
      </c>
      <c r="AC21" s="19" t="s">
        <v>23</v>
      </c>
      <c r="AD21" s="16"/>
      <c r="AE21" s="69" t="s">
        <v>26</v>
      </c>
      <c r="AF21" s="2" t="s">
        <v>24</v>
      </c>
      <c r="AG21" s="19" t="s">
        <v>23</v>
      </c>
      <c r="AH21" s="10"/>
      <c r="AI21" s="1" t="s">
        <v>25</v>
      </c>
      <c r="AJ21" s="19" t="s">
        <v>23</v>
      </c>
      <c r="AK21" s="10"/>
      <c r="AL21" s="1" t="s">
        <v>36</v>
      </c>
      <c r="AM21" s="19" t="s">
        <v>23</v>
      </c>
      <c r="AN21" s="10"/>
      <c r="AO21" s="67" t="s">
        <v>26</v>
      </c>
      <c r="AP21" s="2" t="s">
        <v>22</v>
      </c>
      <c r="AQ21" s="19" t="s">
        <v>23</v>
      </c>
      <c r="AR21" s="15"/>
      <c r="AS21" s="1" t="s">
        <v>24</v>
      </c>
      <c r="AT21" s="19" t="s">
        <v>23</v>
      </c>
      <c r="AU21" s="16"/>
      <c r="AV21" s="6" t="s">
        <v>25</v>
      </c>
      <c r="AW21" s="19" t="s">
        <v>23</v>
      </c>
      <c r="AX21" s="16"/>
      <c r="AY21" s="1" t="s">
        <v>36</v>
      </c>
      <c r="AZ21" s="19" t="s">
        <v>23</v>
      </c>
      <c r="BA21" s="16"/>
      <c r="BB21" s="69" t="s">
        <v>26</v>
      </c>
      <c r="BC21" s="2" t="s">
        <v>22</v>
      </c>
      <c r="BD21" s="19" t="s">
        <v>23</v>
      </c>
      <c r="BE21" s="10"/>
      <c r="BF21" s="6" t="s">
        <v>24</v>
      </c>
      <c r="BG21" s="19" t="s">
        <v>23</v>
      </c>
      <c r="BH21" s="10"/>
      <c r="BI21" s="6" t="s">
        <v>25</v>
      </c>
      <c r="BJ21" s="19" t="s">
        <v>23</v>
      </c>
      <c r="BK21" s="10"/>
      <c r="BL21" s="1" t="s">
        <v>36</v>
      </c>
      <c r="BM21" s="19" t="s">
        <v>23</v>
      </c>
      <c r="BN21" s="10"/>
      <c r="BO21" s="69" t="s">
        <v>26</v>
      </c>
      <c r="BP21" s="69" t="s">
        <v>26</v>
      </c>
    </row>
    <row r="22" spans="1:69" x14ac:dyDescent="0.25">
      <c r="A22" s="76"/>
      <c r="B22" s="77"/>
      <c r="C22" s="77"/>
      <c r="D22" s="77"/>
      <c r="E22" s="77"/>
      <c r="F22" s="77"/>
      <c r="G22" s="77"/>
      <c r="H22" s="78"/>
      <c r="I22" s="2" t="s">
        <v>27</v>
      </c>
      <c r="J22" s="1" t="s">
        <v>28</v>
      </c>
      <c r="K22" s="1" t="s">
        <v>29</v>
      </c>
      <c r="L22" s="1" t="s">
        <v>27</v>
      </c>
      <c r="M22" s="1" t="s">
        <v>28</v>
      </c>
      <c r="N22" s="1" t="s">
        <v>29</v>
      </c>
      <c r="O22" s="1" t="s">
        <v>27</v>
      </c>
      <c r="P22" s="1" t="s">
        <v>28</v>
      </c>
      <c r="Q22" s="1" t="s">
        <v>29</v>
      </c>
      <c r="R22" s="1" t="s">
        <v>27</v>
      </c>
      <c r="S22" s="1" t="s">
        <v>28</v>
      </c>
      <c r="T22" s="1" t="s">
        <v>29</v>
      </c>
      <c r="U22" s="69"/>
      <c r="V22" s="2" t="s">
        <v>27</v>
      </c>
      <c r="W22" s="1" t="s">
        <v>28</v>
      </c>
      <c r="X22" s="1" t="s">
        <v>29</v>
      </c>
      <c r="Y22" s="1" t="s">
        <v>27</v>
      </c>
      <c r="Z22" s="1" t="s">
        <v>28</v>
      </c>
      <c r="AA22" s="1" t="s">
        <v>29</v>
      </c>
      <c r="AB22" s="1" t="s">
        <v>27</v>
      </c>
      <c r="AC22" s="1" t="s">
        <v>28</v>
      </c>
      <c r="AD22" s="1" t="s">
        <v>29</v>
      </c>
      <c r="AE22" s="69"/>
      <c r="AF22" s="2" t="s">
        <v>27</v>
      </c>
      <c r="AG22" s="1" t="s">
        <v>28</v>
      </c>
      <c r="AH22" s="1" t="s">
        <v>29</v>
      </c>
      <c r="AI22" s="1" t="s">
        <v>27</v>
      </c>
      <c r="AJ22" s="1" t="s">
        <v>28</v>
      </c>
      <c r="AK22" s="1" t="s">
        <v>29</v>
      </c>
      <c r="AL22" s="1" t="s">
        <v>27</v>
      </c>
      <c r="AM22" s="1" t="s">
        <v>28</v>
      </c>
      <c r="AN22" s="1" t="s">
        <v>29</v>
      </c>
      <c r="AO22" s="68"/>
      <c r="AP22" s="2" t="s">
        <v>27</v>
      </c>
      <c r="AQ22" s="1" t="s">
        <v>28</v>
      </c>
      <c r="AR22" s="1" t="s">
        <v>29</v>
      </c>
      <c r="AS22" s="1" t="s">
        <v>27</v>
      </c>
      <c r="AT22" s="1" t="s">
        <v>28</v>
      </c>
      <c r="AU22" s="1" t="s">
        <v>29</v>
      </c>
      <c r="AV22" s="1" t="s">
        <v>27</v>
      </c>
      <c r="AW22" s="1" t="s">
        <v>28</v>
      </c>
      <c r="AX22" s="1" t="s">
        <v>29</v>
      </c>
      <c r="AY22" s="1" t="s">
        <v>27</v>
      </c>
      <c r="AZ22" s="1" t="s">
        <v>28</v>
      </c>
      <c r="BA22" s="1" t="s">
        <v>29</v>
      </c>
      <c r="BB22" s="69"/>
      <c r="BC22" s="2" t="s">
        <v>27</v>
      </c>
      <c r="BD22" s="1" t="s">
        <v>28</v>
      </c>
      <c r="BE22" s="1" t="s">
        <v>29</v>
      </c>
      <c r="BF22" s="1" t="s">
        <v>27</v>
      </c>
      <c r="BG22" s="1" t="s">
        <v>28</v>
      </c>
      <c r="BH22" s="1" t="s">
        <v>29</v>
      </c>
      <c r="BI22" s="1" t="s">
        <v>27</v>
      </c>
      <c r="BJ22" s="1" t="s">
        <v>28</v>
      </c>
      <c r="BK22" s="1" t="s">
        <v>29</v>
      </c>
      <c r="BL22" s="1" t="s">
        <v>27</v>
      </c>
      <c r="BM22" s="1" t="s">
        <v>28</v>
      </c>
      <c r="BN22" s="1" t="s">
        <v>29</v>
      </c>
      <c r="BO22" s="69"/>
      <c r="BP22" s="69"/>
    </row>
    <row r="23" spans="1:69" x14ac:dyDescent="0.25">
      <c r="A23" s="7">
        <v>1815</v>
      </c>
      <c r="B23" s="26" t="s">
        <v>100</v>
      </c>
      <c r="C23" s="48" t="s">
        <v>75</v>
      </c>
      <c r="D23" s="48" t="s">
        <v>76</v>
      </c>
      <c r="E23" s="21">
        <f t="shared" ref="E23:E36" si="55">U23+AE23++AO23+BB23+BO23</f>
        <v>6</v>
      </c>
      <c r="F23" s="21">
        <f t="shared" ref="F23:F36" si="56">IF(E23=0,"",RANK(E23,E$23:E$45,0))</f>
        <v>1</v>
      </c>
      <c r="G23" s="21" t="str">
        <f t="shared" ref="G23:G36" si="57">IF(BP23=0,"",RANK(BP23,BP$4:BP$56,0))</f>
        <v/>
      </c>
      <c r="H23" s="21" t="str">
        <f t="shared" ref="H23:H36" si="58">IF(F23=1,"Or",IF(F23=2,"Argent",IF(F23=3,"Bronze","")))</f>
        <v>Or</v>
      </c>
      <c r="I23" s="53">
        <v>63.148000000000003</v>
      </c>
      <c r="J23" s="21">
        <f>IF(I23=0,"",RANK(I23,I$23:I$45,0))</f>
        <v>1</v>
      </c>
      <c r="K23" s="21">
        <f>IF(J23="",0,VLOOKUP(J23,Pointage[#All],2,FALSE)*K$21)</f>
        <v>6</v>
      </c>
      <c r="L23" s="6"/>
      <c r="M23" s="21" t="str">
        <f>IF(L23=0,"",RANK(L23,L$23:L$45,0))</f>
        <v/>
      </c>
      <c r="N23" s="21">
        <f>IF(M23="",0,VLOOKUP(M23,Pointage[#All],2,FALSE)*N$21)</f>
        <v>0</v>
      </c>
      <c r="O23" s="9"/>
      <c r="P23" s="21" t="str">
        <f>IF(O23=0,"",RANK(O23,O$23:O$45,0))</f>
        <v/>
      </c>
      <c r="Q23" s="21">
        <v>0</v>
      </c>
      <c r="R23" s="9"/>
      <c r="S23" s="21" t="str">
        <f t="shared" ref="S23:S45" si="59">IF(R23=0,"",RANK(R23,R$23:R$45,0))</f>
        <v/>
      </c>
      <c r="T23" s="21">
        <f>IF(S23="",0,VLOOKUP(S23,Pointage[#All],2,FALSE)*T$21)</f>
        <v>0</v>
      </c>
      <c r="U23" s="22">
        <f t="shared" ref="U23:U36" si="60">IF(K23="","",K23+N23+T23)</f>
        <v>6</v>
      </c>
      <c r="V23" s="7"/>
      <c r="W23" s="21" t="str">
        <f>IF(V23=0,"",RANK(V23,V$23:V$45,0))</f>
        <v/>
      </c>
      <c r="X23" s="21">
        <f>IF(W23="",0,VLOOKUP(W23,Pointage[#All],2,FALSE)*X$21)</f>
        <v>0</v>
      </c>
      <c r="Y23" s="9"/>
      <c r="Z23" s="21" t="str">
        <f>IF(Y23=0,"",RANK(Y23,Y$23:Y$45,0))</f>
        <v/>
      </c>
      <c r="AA23" s="21">
        <f>IF(Z23="",0,VLOOKUP(Z23,Pointage[#All],2,FALSE)*AA$21)</f>
        <v>0</v>
      </c>
      <c r="AB23" s="9"/>
      <c r="AC23" s="21" t="str">
        <f>IF(AB23=0,"",RANK(AB23,AB$23:AB$45,0))</f>
        <v/>
      </c>
      <c r="AD23" s="21">
        <f>IF(AC23="",0,VLOOKUP(AC23,Pointage[#All],2,FALSE)*AD$21)</f>
        <v>0</v>
      </c>
      <c r="AE23" s="22">
        <f t="shared" ref="AE23:AE36" si="61">IF(X23="","",X23+AA23+AD23)</f>
        <v>0</v>
      </c>
      <c r="AF23" s="7"/>
      <c r="AG23" s="21" t="str">
        <f>IF(AF23=0,"",RANK(AF23,AF$23:AF$45,0))</f>
        <v/>
      </c>
      <c r="AH23" s="21">
        <f>IF(AG23="",0,VLOOKUP(AG23,Pointage[#All],2,FALSE)*AH$21)</f>
        <v>0</v>
      </c>
      <c r="AI23" s="9"/>
      <c r="AJ23" s="21" t="str">
        <f>IF(AI23=0,"",RANK(AI23,AI$23:AI$45,0))</f>
        <v/>
      </c>
      <c r="AK23" s="21">
        <f>IF(AJ23="",0,VLOOKUP(AJ23,Pointage[#All],2,FALSE)*AK$21)</f>
        <v>0</v>
      </c>
      <c r="AL23" s="9"/>
      <c r="AM23" s="21" t="str">
        <f>IF(AL23=0,"",RANK(AL23,AL$23:AL$45,0))</f>
        <v/>
      </c>
      <c r="AN23" s="21">
        <f>IF(AM23="",0,VLOOKUP(AM23,Pointage[#All],2,FALSE)*AN$21)</f>
        <v>0</v>
      </c>
      <c r="AO23" s="22">
        <f t="shared" ref="AO23:AO36" si="62">IF(AH23="","",AH23+AK23+AN23)</f>
        <v>0</v>
      </c>
      <c r="AP23" s="7"/>
      <c r="AQ23" s="21" t="str">
        <f>IF(AP23=0,"",RANK(AP23,AP$23:AP$45,0))</f>
        <v/>
      </c>
      <c r="AR23" s="31">
        <f>IF(AQ23="",0,VLOOKUP(AQ23,Pointage[#All],2,FALSE)*AR$21)</f>
        <v>0</v>
      </c>
      <c r="AS23" s="9"/>
      <c r="AT23" s="21" t="str">
        <f>IF(AS23=0,"",RANK(AS23,AS$23:AS$45,0))</f>
        <v/>
      </c>
      <c r="AU23" s="21">
        <f>IF(AT23="",0,VLOOKUP(AT23,Pointage[#All],2,FALSE)*AU$21)</f>
        <v>0</v>
      </c>
      <c r="AV23" s="9"/>
      <c r="AW23" s="21" t="str">
        <f>IF(AV23=0,"",RANK(AV23,AV$23:AV$45,0))</f>
        <v/>
      </c>
      <c r="AX23" s="21">
        <f>IF(AW23="",0,VLOOKUP(AW23,Pointage[#All],2,FALSE)*AX$21)</f>
        <v>0</v>
      </c>
      <c r="AY23" s="9"/>
      <c r="AZ23" s="21" t="str">
        <f>IF(AY23=0,"",RANK(AY23,AY$23:AY$45,0))</f>
        <v/>
      </c>
      <c r="BA23" s="21">
        <f>IF(AZ23="",0,VLOOKUP(AZ23,Pointage[#All],2,FALSE)*BA$21)</f>
        <v>0</v>
      </c>
      <c r="BB23" s="22">
        <f t="shared" ref="BB23:BB36" si="63">IF(AU23="","",AU23+AX23+BA23)</f>
        <v>0</v>
      </c>
      <c r="BC23" s="7"/>
      <c r="BD23" s="21" t="str">
        <f>IF(BC23=0,"",RANK(BC23,BC$23:BC$45,0))</f>
        <v/>
      </c>
      <c r="BE23" s="21">
        <f>IF(BD23="",0,VLOOKUP(BD23,Pointage[#All],2,FALSE)*BE$21)</f>
        <v>0</v>
      </c>
      <c r="BF23" s="9"/>
      <c r="BG23" s="21" t="str">
        <f>IF(BF23=0,"",RANK(BF23,BF$23:BF$45,0))</f>
        <v/>
      </c>
      <c r="BH23" s="21">
        <f>IF(BG23="",0,VLOOKUP(BG23,Pointage[#All],2,FALSE)*BH$21)</f>
        <v>0</v>
      </c>
      <c r="BI23" s="9"/>
      <c r="BJ23" s="21" t="str">
        <f>IF(BI23=0,"",RANK(BI23,BI$23:BI$45,0))</f>
        <v/>
      </c>
      <c r="BK23" s="21">
        <f>IF(BJ23="",0,VLOOKUP(BJ23,Pointage[#All],2,FALSE)*BK$21)</f>
        <v>0</v>
      </c>
      <c r="BL23" s="9"/>
      <c r="BM23" s="21" t="str">
        <f>IF(BL23=0,"",RANK(BL23,BL$23:BL$45,0))</f>
        <v/>
      </c>
      <c r="BN23" s="21">
        <f>IF(BM23="",0,VLOOKUP(BM23,Pointage[#All],2,FALSE)*BN$21)</f>
        <v>0</v>
      </c>
      <c r="BO23" s="22">
        <f t="shared" ref="BO23:BO36" si="64">IF(BH23="","",BH23+BK23+BN23)*1.25</f>
        <v>0</v>
      </c>
      <c r="BP23" s="24">
        <f t="shared" ref="BP23:BP36" si="65">T23+AD23+AN23+BA23+BN23*1.25</f>
        <v>0</v>
      </c>
      <c r="BQ23" s="27" t="e">
        <f>AVERAGE(V23,Y23,AB23)</f>
        <v>#DIV/0!</v>
      </c>
    </row>
    <row r="24" spans="1:69" x14ac:dyDescent="0.25">
      <c r="A24" s="7"/>
      <c r="B24" s="26"/>
      <c r="C24" s="48"/>
      <c r="D24" s="48"/>
      <c r="E24" s="21">
        <f t="shared" si="55"/>
        <v>0</v>
      </c>
      <c r="F24" s="21" t="str">
        <f t="shared" si="56"/>
        <v/>
      </c>
      <c r="G24" s="21" t="str">
        <f t="shared" si="57"/>
        <v/>
      </c>
      <c r="H24" s="21" t="str">
        <f t="shared" si="58"/>
        <v/>
      </c>
      <c r="I24" s="7"/>
      <c r="J24" s="21" t="str">
        <f t="shared" ref="J24:J36" si="66">IF(I24=0,"",RANK(I24,I$23:I$45,0))</f>
        <v/>
      </c>
      <c r="K24" s="21">
        <f>IF(J24="",0,VLOOKUP(J24,Pointage[#All],2,FALSE)*K$21)</f>
        <v>0</v>
      </c>
      <c r="L24" s="6"/>
      <c r="M24" s="21" t="str">
        <f t="shared" ref="M24:M32" si="67">IF(L24=0,"",RANK(L24,L$23:L$45,0))</f>
        <v/>
      </c>
      <c r="N24" s="21">
        <f>IF(M24="",0,VLOOKUP(M24,Pointage[#All],2,FALSE)*N$21)</f>
        <v>0</v>
      </c>
      <c r="O24" s="9"/>
      <c r="P24" s="21" t="str">
        <f t="shared" ref="P24:P36" si="68">IF(O24=0,"",RANK(O24,O$23:O$45,0))</f>
        <v/>
      </c>
      <c r="Q24" s="21">
        <v>0</v>
      </c>
      <c r="R24" s="9"/>
      <c r="S24" s="21" t="str">
        <f t="shared" si="59"/>
        <v/>
      </c>
      <c r="T24" s="21">
        <f>IF(S24="",0,VLOOKUP(S24,Pointage[#All],2,FALSE)*T$21)</f>
        <v>0</v>
      </c>
      <c r="U24" s="22">
        <f t="shared" si="60"/>
        <v>0</v>
      </c>
      <c r="V24" s="7"/>
      <c r="W24" s="21" t="str">
        <f t="shared" ref="W24:W36" si="69">IF(V24=0,"",RANK(V24,V$23:V$45,0))</f>
        <v/>
      </c>
      <c r="X24" s="21">
        <f>IF(W24="",0,VLOOKUP(W24,Pointage[#All],2,FALSE)*X$21)</f>
        <v>0</v>
      </c>
      <c r="Y24" s="9"/>
      <c r="Z24" s="21" t="str">
        <f t="shared" ref="Z24:Z36" si="70">IF(Y24=0,"",RANK(Y24,Y$23:Y$45,0))</f>
        <v/>
      </c>
      <c r="AA24" s="21">
        <f>IF(Z24="",0,VLOOKUP(Z24,Pointage[#All],2,FALSE)*AA$21)</f>
        <v>0</v>
      </c>
      <c r="AB24" s="9"/>
      <c r="AC24" s="21" t="str">
        <f t="shared" ref="AC24:AC45" si="71">IF(AB24=0,"",RANK(AB24,AB$23:AB$45,0))</f>
        <v/>
      </c>
      <c r="AD24" s="21">
        <f>IF(AC24="",0,VLOOKUP(AC24,Pointage[#All],2,FALSE)*AD$21)</f>
        <v>0</v>
      </c>
      <c r="AE24" s="22">
        <f t="shared" si="61"/>
        <v>0</v>
      </c>
      <c r="AF24" s="7"/>
      <c r="AG24" s="21" t="str">
        <f t="shared" ref="AG24:AG36" si="72">IF(AF24=0,"",RANK(AF24,AF$23:AF$45,0))</f>
        <v/>
      </c>
      <c r="AH24" s="21">
        <f>IF(AG24="",0,VLOOKUP(AG24,Pointage[#All],2,FALSE)*AH$21)</f>
        <v>0</v>
      </c>
      <c r="AI24" s="9"/>
      <c r="AJ24" s="21" t="str">
        <f t="shared" ref="AJ24:AJ36" si="73">IF(AI24=0,"",RANK(AI24,AI$23:AI$45,0))</f>
        <v/>
      </c>
      <c r="AK24" s="21">
        <f>IF(AJ24="",0,VLOOKUP(AJ24,Pointage[#All],2,FALSE)*AK$21)</f>
        <v>0</v>
      </c>
      <c r="AL24" s="9"/>
      <c r="AM24" s="21" t="str">
        <f t="shared" ref="AM24:AM45" si="74">IF(AL24=0,"",RANK(AL24,AL$23:AL$45,0))</f>
        <v/>
      </c>
      <c r="AN24" s="21">
        <f>IF(AM24="",0,VLOOKUP(AM24,Pointage[#All],2,FALSE)*AN$21)</f>
        <v>0</v>
      </c>
      <c r="AO24" s="22">
        <f t="shared" si="62"/>
        <v>0</v>
      </c>
      <c r="AP24" s="7"/>
      <c r="AQ24" s="21" t="str">
        <f t="shared" ref="AQ24:AQ36" si="75">IF(AP24=0,"",RANK(AP24,AP$23:AP$45,0))</f>
        <v/>
      </c>
      <c r="AR24" s="31">
        <f>IF(AQ24="",0,VLOOKUP(AQ24,Pointage[#All],2,FALSE)*AR$21)</f>
        <v>0</v>
      </c>
      <c r="AS24" s="9"/>
      <c r="AT24" s="21" t="str">
        <f t="shared" ref="AT24:AT36" si="76">IF(AS24=0,"",RANK(AS24,AS$23:AS$45,0))</f>
        <v/>
      </c>
      <c r="AU24" s="21">
        <f>IF(AT24="",0,VLOOKUP(AT24,Pointage[#All],2,FALSE)*AU$21)</f>
        <v>0</v>
      </c>
      <c r="AV24" s="9"/>
      <c r="AW24" s="21" t="str">
        <f t="shared" ref="AW24:AW36" si="77">IF(AV24=0,"",RANK(AV24,AV$23:AV$45,0))</f>
        <v/>
      </c>
      <c r="AX24" s="21">
        <f>IF(AW24="",0,VLOOKUP(AW24,Pointage[#All],2,FALSE)*AX$21)</f>
        <v>0</v>
      </c>
      <c r="AY24" s="9"/>
      <c r="AZ24" s="21" t="str">
        <f t="shared" ref="AZ24:AZ45" si="78">IF(AY24=0,"",RANK(AY24,AY$23:AY$45,0))</f>
        <v/>
      </c>
      <c r="BA24" s="21">
        <f>IF(AZ24="",0,VLOOKUP(AZ24,Pointage[#All],2,FALSE)*BA$21)</f>
        <v>0</v>
      </c>
      <c r="BB24" s="22">
        <f t="shared" si="63"/>
        <v>0</v>
      </c>
      <c r="BC24" s="7"/>
      <c r="BD24" s="21" t="str">
        <f t="shared" ref="BD24:BD36" si="79">IF(BC24=0,"",RANK(BC24,BC$23:BC$45,0))</f>
        <v/>
      </c>
      <c r="BE24" s="21">
        <f>IF(BD24="",0,VLOOKUP(BD24,Pointage[#All],2,FALSE)*BE$21)</f>
        <v>0</v>
      </c>
      <c r="BF24" s="9"/>
      <c r="BG24" s="21" t="str">
        <f t="shared" ref="BG24:BG27" si="80">IF(BF24=0,"",RANK(BF24,BF$23:BF$45,0))</f>
        <v/>
      </c>
      <c r="BH24" s="21">
        <f>IF(BG24="",0,VLOOKUP(BG24,Pointage[#All],2,FALSE)*BH$21)</f>
        <v>0</v>
      </c>
      <c r="BI24" s="9"/>
      <c r="BJ24" s="21" t="str">
        <f t="shared" ref="BJ24:BJ36" si="81">IF(BI24=0,"",RANK(BI24,BI$23:BI$45,0))</f>
        <v/>
      </c>
      <c r="BK24" s="21">
        <f>IF(BJ24="",0,VLOOKUP(BJ24,Pointage[#All],2,FALSE)*BK$21)</f>
        <v>0</v>
      </c>
      <c r="BL24" s="9"/>
      <c r="BM24" s="21" t="str">
        <f t="shared" ref="BM24:BM44" si="82">IF(BL24=0,"",RANK(BL24,BL$23:BL$45,0))</f>
        <v/>
      </c>
      <c r="BN24" s="21">
        <f>IF(BM24="",0,VLOOKUP(BM24,Pointage[#All],2,FALSE)*BN$21)</f>
        <v>0</v>
      </c>
      <c r="BO24" s="22">
        <f t="shared" si="64"/>
        <v>0</v>
      </c>
      <c r="BP24" s="24">
        <f t="shared" si="65"/>
        <v>0</v>
      </c>
      <c r="BQ24" s="27" t="e">
        <f>AVERAGE(V24,Y24,AB24)</f>
        <v>#DIV/0!</v>
      </c>
    </row>
    <row r="25" spans="1:69" x14ac:dyDescent="0.25">
      <c r="A25" s="7"/>
      <c r="B25" s="26"/>
      <c r="C25" s="48"/>
      <c r="D25" s="48"/>
      <c r="E25" s="21">
        <f t="shared" si="55"/>
        <v>0</v>
      </c>
      <c r="F25" s="21" t="str">
        <f t="shared" si="56"/>
        <v/>
      </c>
      <c r="G25" s="21" t="str">
        <f t="shared" si="57"/>
        <v/>
      </c>
      <c r="H25" s="21" t="str">
        <f t="shared" si="58"/>
        <v/>
      </c>
      <c r="I25" s="7"/>
      <c r="J25" s="21" t="str">
        <f t="shared" si="66"/>
        <v/>
      </c>
      <c r="K25" s="21">
        <f>IF(J25="",0,VLOOKUP(J25,Pointage[#All],2,FALSE)*K$21)</f>
        <v>0</v>
      </c>
      <c r="L25" s="6"/>
      <c r="M25" s="21" t="str">
        <f t="shared" si="67"/>
        <v/>
      </c>
      <c r="N25" s="21">
        <f>IF(M25="",0,VLOOKUP(M25,Pointage[#All],2,FALSE)*N$21)</f>
        <v>0</v>
      </c>
      <c r="O25" s="9"/>
      <c r="P25" s="21" t="str">
        <f t="shared" si="68"/>
        <v/>
      </c>
      <c r="Q25" s="21">
        <v>0</v>
      </c>
      <c r="R25" s="9"/>
      <c r="S25" s="21" t="str">
        <f t="shared" si="59"/>
        <v/>
      </c>
      <c r="T25" s="21">
        <f>IF(S25="",0,VLOOKUP(S25,Pointage[#All],2,FALSE)*T$21)</f>
        <v>0</v>
      </c>
      <c r="U25" s="22">
        <f t="shared" si="60"/>
        <v>0</v>
      </c>
      <c r="V25" s="7"/>
      <c r="W25" s="21" t="str">
        <f t="shared" si="69"/>
        <v/>
      </c>
      <c r="X25" s="21">
        <f>IF(W25="",0,VLOOKUP(W25,Pointage[#All],2,FALSE)*X$21)</f>
        <v>0</v>
      </c>
      <c r="Y25" s="9"/>
      <c r="Z25" s="21" t="str">
        <f t="shared" si="70"/>
        <v/>
      </c>
      <c r="AA25" s="21">
        <f>IF(Z25="",0,VLOOKUP(Z25,Pointage[#All],2,FALSE)*AA$21)</f>
        <v>0</v>
      </c>
      <c r="AB25" s="9"/>
      <c r="AC25" s="21" t="str">
        <f t="shared" si="71"/>
        <v/>
      </c>
      <c r="AD25" s="21">
        <f>IF(AC25="",0,VLOOKUP(AC25,Pointage[#All],2,FALSE)*AD$21)</f>
        <v>0</v>
      </c>
      <c r="AE25" s="22">
        <f t="shared" si="61"/>
        <v>0</v>
      </c>
      <c r="AF25" s="7"/>
      <c r="AG25" s="21" t="str">
        <f t="shared" si="72"/>
        <v/>
      </c>
      <c r="AH25" s="21">
        <f>IF(AG25="",0,VLOOKUP(AG25,Pointage[#All],2,FALSE)*AH$21)</f>
        <v>0</v>
      </c>
      <c r="AI25" s="9"/>
      <c r="AJ25" s="21" t="str">
        <f t="shared" si="73"/>
        <v/>
      </c>
      <c r="AK25" s="21">
        <f>IF(AJ25="",0,VLOOKUP(AJ25,Pointage[#All],2,FALSE)*AK$21)</f>
        <v>0</v>
      </c>
      <c r="AL25" s="9"/>
      <c r="AM25" s="21" t="str">
        <f t="shared" si="74"/>
        <v/>
      </c>
      <c r="AN25" s="21">
        <f>IF(AM25="",0,VLOOKUP(AM25,Pointage[#All],2,FALSE)*AN$21)</f>
        <v>0</v>
      </c>
      <c r="AO25" s="22">
        <f t="shared" si="62"/>
        <v>0</v>
      </c>
      <c r="AP25" s="7"/>
      <c r="AQ25" s="21" t="str">
        <f t="shared" si="75"/>
        <v/>
      </c>
      <c r="AR25" s="31">
        <f>IF(AQ25="",0,VLOOKUP(AQ25,Pointage[#All],2,FALSE)*AR$21)</f>
        <v>0</v>
      </c>
      <c r="AS25" s="9"/>
      <c r="AT25" s="21" t="str">
        <f t="shared" si="76"/>
        <v/>
      </c>
      <c r="AU25" s="21">
        <f>IF(AT25="",0,VLOOKUP(AT25,Pointage[#All],2,FALSE)*AU$21)</f>
        <v>0</v>
      </c>
      <c r="AV25" s="9"/>
      <c r="AW25" s="21" t="str">
        <f t="shared" si="77"/>
        <v/>
      </c>
      <c r="AX25" s="21">
        <f>IF(AW25="",0,VLOOKUP(AW25,Pointage[#All],2,FALSE)*AX$21)</f>
        <v>0</v>
      </c>
      <c r="AY25" s="9"/>
      <c r="AZ25" s="21" t="str">
        <f t="shared" si="78"/>
        <v/>
      </c>
      <c r="BA25" s="21">
        <f>IF(AZ25="",0,VLOOKUP(AZ25,Pointage[#All],2,FALSE)*BA$21)</f>
        <v>0</v>
      </c>
      <c r="BB25" s="22">
        <f t="shared" si="63"/>
        <v>0</v>
      </c>
      <c r="BC25" s="7"/>
      <c r="BD25" s="21" t="str">
        <f t="shared" si="79"/>
        <v/>
      </c>
      <c r="BE25" s="21">
        <f>IF(BD25="",0,VLOOKUP(BD25,Pointage[#All],2,FALSE)*BE$21)</f>
        <v>0</v>
      </c>
      <c r="BF25" s="9"/>
      <c r="BG25" s="21" t="str">
        <f t="shared" si="80"/>
        <v/>
      </c>
      <c r="BH25" s="21">
        <f>IF(BG25="",0,VLOOKUP(BG25,Pointage[#All],2,FALSE)*BH$21)</f>
        <v>0</v>
      </c>
      <c r="BI25" s="9"/>
      <c r="BJ25" s="21" t="str">
        <f t="shared" si="81"/>
        <v/>
      </c>
      <c r="BK25" s="21">
        <f>IF(BJ25="",0,VLOOKUP(BJ25,Pointage[#All],2,FALSE)*BK$21)</f>
        <v>0</v>
      </c>
      <c r="BL25" s="9"/>
      <c r="BM25" s="21" t="str">
        <f t="shared" si="82"/>
        <v/>
      </c>
      <c r="BN25" s="21">
        <f>IF(BM25="",0,VLOOKUP(BM25,Pointage[#All],2,FALSE)*BN$21)</f>
        <v>0</v>
      </c>
      <c r="BO25" s="22">
        <f t="shared" si="64"/>
        <v>0</v>
      </c>
      <c r="BP25" s="24">
        <f t="shared" si="65"/>
        <v>0</v>
      </c>
    </row>
    <row r="26" spans="1:69" x14ac:dyDescent="0.25">
      <c r="A26" s="7"/>
      <c r="B26" s="26"/>
      <c r="C26" s="48"/>
      <c r="D26" s="48"/>
      <c r="E26" s="21">
        <f t="shared" si="55"/>
        <v>0</v>
      </c>
      <c r="F26" s="21" t="str">
        <f t="shared" si="56"/>
        <v/>
      </c>
      <c r="G26" s="21" t="str">
        <f t="shared" si="57"/>
        <v/>
      </c>
      <c r="H26" s="21" t="str">
        <f t="shared" si="58"/>
        <v/>
      </c>
      <c r="I26" s="7"/>
      <c r="J26" s="21" t="str">
        <f t="shared" si="66"/>
        <v/>
      </c>
      <c r="K26" s="21">
        <f>IF(J26="",0,VLOOKUP(J26,Pointage[#All],2,FALSE)*K$21)</f>
        <v>0</v>
      </c>
      <c r="L26" s="6"/>
      <c r="M26" s="21" t="str">
        <f t="shared" si="67"/>
        <v/>
      </c>
      <c r="N26" s="21">
        <f>IF(M26="",0,VLOOKUP(M26,Pointage[#All],2,FALSE)*N$21)</f>
        <v>0</v>
      </c>
      <c r="O26" s="9"/>
      <c r="P26" s="21" t="str">
        <f t="shared" si="68"/>
        <v/>
      </c>
      <c r="Q26" s="21">
        <v>0</v>
      </c>
      <c r="R26" s="9"/>
      <c r="S26" s="21" t="str">
        <f t="shared" si="59"/>
        <v/>
      </c>
      <c r="T26" s="21">
        <f>IF(S26="",0,VLOOKUP(S26,Pointage[#All],2,FALSE)*T$21)</f>
        <v>0</v>
      </c>
      <c r="U26" s="22">
        <f t="shared" si="60"/>
        <v>0</v>
      </c>
      <c r="V26" s="7"/>
      <c r="W26" s="21" t="str">
        <f t="shared" si="69"/>
        <v/>
      </c>
      <c r="X26" s="21">
        <f>IF(W26="",0,VLOOKUP(W26,Pointage[#All],2,FALSE)*X$21)</f>
        <v>0</v>
      </c>
      <c r="Y26" s="9"/>
      <c r="Z26" s="21" t="str">
        <f t="shared" si="70"/>
        <v/>
      </c>
      <c r="AA26" s="21">
        <f>IF(Z26="",0,VLOOKUP(Z26,Pointage[#All],2,FALSE)*AA$21)</f>
        <v>0</v>
      </c>
      <c r="AB26" s="9"/>
      <c r="AC26" s="21" t="str">
        <f t="shared" si="71"/>
        <v/>
      </c>
      <c r="AD26" s="21">
        <f>IF(AC26="",0,VLOOKUP(AC26,Pointage[#All],2,FALSE)*AD$21)</f>
        <v>0</v>
      </c>
      <c r="AE26" s="22">
        <f t="shared" si="61"/>
        <v>0</v>
      </c>
      <c r="AF26" s="7"/>
      <c r="AG26" s="21" t="str">
        <f t="shared" si="72"/>
        <v/>
      </c>
      <c r="AH26" s="21">
        <f>IF(AG26="",0,VLOOKUP(AG26,Pointage[#All],2,FALSE)*AH$21)</f>
        <v>0</v>
      </c>
      <c r="AI26" s="9"/>
      <c r="AJ26" s="21" t="str">
        <f t="shared" si="73"/>
        <v/>
      </c>
      <c r="AK26" s="21">
        <f>IF(AJ26="",0,VLOOKUP(AJ26,Pointage[#All],2,FALSE)*AK$21)</f>
        <v>0</v>
      </c>
      <c r="AL26" s="9"/>
      <c r="AM26" s="21" t="str">
        <f t="shared" si="74"/>
        <v/>
      </c>
      <c r="AN26" s="21">
        <f>IF(AM26="",0,VLOOKUP(AM26,Pointage[#All],2,FALSE)*AN$21)</f>
        <v>0</v>
      </c>
      <c r="AO26" s="22">
        <f t="shared" si="62"/>
        <v>0</v>
      </c>
      <c r="AP26" s="7"/>
      <c r="AQ26" s="21" t="str">
        <f t="shared" si="75"/>
        <v/>
      </c>
      <c r="AR26" s="31">
        <f>IF(AQ26="",0,VLOOKUP(AQ26,Pointage[#All],2,FALSE)*AR$21)</f>
        <v>0</v>
      </c>
      <c r="AS26" s="9"/>
      <c r="AT26" s="21" t="str">
        <f t="shared" si="76"/>
        <v/>
      </c>
      <c r="AU26" s="21">
        <f>IF(AT26="",0,VLOOKUP(AT26,Pointage[#All],2,FALSE)*AU$21)</f>
        <v>0</v>
      </c>
      <c r="AV26" s="9"/>
      <c r="AW26" s="21" t="str">
        <f t="shared" si="77"/>
        <v/>
      </c>
      <c r="AX26" s="21">
        <f>IF(AW26="",0,VLOOKUP(AW26,Pointage[#All],2,FALSE)*AX$21)</f>
        <v>0</v>
      </c>
      <c r="AY26" s="9"/>
      <c r="AZ26" s="21" t="str">
        <f t="shared" si="78"/>
        <v/>
      </c>
      <c r="BA26" s="21">
        <f>IF(AZ26="",0,VLOOKUP(AZ26,Pointage[#All],2,FALSE)*BA$21)</f>
        <v>0</v>
      </c>
      <c r="BB26" s="22">
        <f t="shared" si="63"/>
        <v>0</v>
      </c>
      <c r="BC26" s="7"/>
      <c r="BD26" s="21" t="str">
        <f t="shared" si="79"/>
        <v/>
      </c>
      <c r="BE26" s="21">
        <f>IF(BD26="",0,VLOOKUP(BD26,Pointage[#All],2,FALSE)*BE$21)</f>
        <v>0</v>
      </c>
      <c r="BF26" s="9"/>
      <c r="BG26" s="21" t="str">
        <f t="shared" si="80"/>
        <v/>
      </c>
      <c r="BH26" s="21">
        <f>IF(BG26="",0,VLOOKUP(BG26,Pointage[#All],2,FALSE)*BH$21)</f>
        <v>0</v>
      </c>
      <c r="BI26" s="9"/>
      <c r="BJ26" s="21" t="str">
        <f t="shared" si="81"/>
        <v/>
      </c>
      <c r="BK26" s="21">
        <f>IF(BJ26="",0,VLOOKUP(BJ26,Pointage[#All],2,FALSE)*BK$21)</f>
        <v>0</v>
      </c>
      <c r="BL26" s="9"/>
      <c r="BM26" s="21" t="str">
        <f t="shared" si="82"/>
        <v/>
      </c>
      <c r="BN26" s="21">
        <f>IF(BM26="",0,VLOOKUP(BM26,Pointage[#All],2,FALSE)*BN$21)</f>
        <v>0</v>
      </c>
      <c r="BO26" s="22">
        <f t="shared" si="64"/>
        <v>0</v>
      </c>
      <c r="BP26" s="24">
        <f t="shared" si="65"/>
        <v>0</v>
      </c>
      <c r="BQ26" s="27" t="e">
        <f>AVERAGE(V26,Y26,AB26)</f>
        <v>#DIV/0!</v>
      </c>
    </row>
    <row r="27" spans="1:69" x14ac:dyDescent="0.25">
      <c r="A27" s="7"/>
      <c r="B27" s="26"/>
      <c r="C27" s="48"/>
      <c r="D27" s="48"/>
      <c r="E27" s="21">
        <f t="shared" si="55"/>
        <v>0</v>
      </c>
      <c r="F27" s="21" t="str">
        <f t="shared" si="56"/>
        <v/>
      </c>
      <c r="G27" s="21" t="str">
        <f t="shared" si="57"/>
        <v/>
      </c>
      <c r="H27" s="21" t="str">
        <f t="shared" si="58"/>
        <v/>
      </c>
      <c r="I27" s="7"/>
      <c r="J27" s="21" t="str">
        <f t="shared" si="66"/>
        <v/>
      </c>
      <c r="K27" s="21">
        <f>IF(J27="",0,VLOOKUP(J27,Pointage[#All],2,FALSE)*K$21)</f>
        <v>0</v>
      </c>
      <c r="L27" s="9"/>
      <c r="M27" s="21" t="str">
        <f t="shared" si="67"/>
        <v/>
      </c>
      <c r="N27" s="21">
        <f>IF(M27="",0,VLOOKUP(M27,Pointage[#All],2,FALSE)*N$21)</f>
        <v>0</v>
      </c>
      <c r="O27" s="9"/>
      <c r="P27" s="21" t="str">
        <f t="shared" si="68"/>
        <v/>
      </c>
      <c r="Q27" s="21">
        <v>0</v>
      </c>
      <c r="R27" s="9"/>
      <c r="S27" s="21" t="str">
        <f t="shared" si="59"/>
        <v/>
      </c>
      <c r="T27" s="21">
        <f>IF(S27="",0,VLOOKUP(S27,Pointage[#All],2,FALSE)*T$21)</f>
        <v>0</v>
      </c>
      <c r="U27" s="22">
        <f t="shared" si="60"/>
        <v>0</v>
      </c>
      <c r="V27" s="7"/>
      <c r="W27" s="21" t="str">
        <f t="shared" si="69"/>
        <v/>
      </c>
      <c r="X27" s="21">
        <f>IF(W27="",0,VLOOKUP(W27,Pointage[#All],2,FALSE)*X$21)</f>
        <v>0</v>
      </c>
      <c r="Y27" s="9"/>
      <c r="Z27" s="21" t="str">
        <f t="shared" si="70"/>
        <v/>
      </c>
      <c r="AA27" s="21">
        <f>IF(Z27="",0,VLOOKUP(Z27,Pointage[#All],2,FALSE)*AA$21)</f>
        <v>0</v>
      </c>
      <c r="AB27" s="9"/>
      <c r="AC27" s="21" t="str">
        <f t="shared" si="71"/>
        <v/>
      </c>
      <c r="AD27" s="21">
        <f>IF(AC27="",0,VLOOKUP(AC27,Pointage[#All],2,FALSE)*AD$21)</f>
        <v>0</v>
      </c>
      <c r="AE27" s="22">
        <f t="shared" si="61"/>
        <v>0</v>
      </c>
      <c r="AF27" s="7"/>
      <c r="AG27" s="21" t="str">
        <f t="shared" si="72"/>
        <v/>
      </c>
      <c r="AH27" s="21">
        <f>IF(AG27="",0,VLOOKUP(AG27,Pointage[#All],2,FALSE)*AH$21)</f>
        <v>0</v>
      </c>
      <c r="AI27" s="9"/>
      <c r="AJ27" s="21" t="str">
        <f t="shared" si="73"/>
        <v/>
      </c>
      <c r="AK27" s="21">
        <f>IF(AJ27="",0,VLOOKUP(AJ27,Pointage[#All],2,FALSE)*AK$21)</f>
        <v>0</v>
      </c>
      <c r="AL27" s="9"/>
      <c r="AM27" s="21" t="str">
        <f t="shared" si="74"/>
        <v/>
      </c>
      <c r="AN27" s="21">
        <f>IF(AM27="",0,VLOOKUP(AM27,Pointage[#All],2,FALSE)*AN$21)</f>
        <v>0</v>
      </c>
      <c r="AO27" s="22">
        <f t="shared" si="62"/>
        <v>0</v>
      </c>
      <c r="AP27" s="7"/>
      <c r="AQ27" s="21" t="str">
        <f t="shared" si="75"/>
        <v/>
      </c>
      <c r="AR27" s="31">
        <f>IF(AQ27="",0,VLOOKUP(AQ27,Pointage[#All],2,FALSE)*AR$21)</f>
        <v>0</v>
      </c>
      <c r="AS27" s="9"/>
      <c r="AT27" s="21" t="str">
        <f t="shared" si="76"/>
        <v/>
      </c>
      <c r="AU27" s="21">
        <f>IF(AT27="",0,VLOOKUP(AT27,Pointage[#All],2,FALSE)*AU$21)</f>
        <v>0</v>
      </c>
      <c r="AV27" s="9"/>
      <c r="AW27" s="21" t="str">
        <f t="shared" si="77"/>
        <v/>
      </c>
      <c r="AX27" s="21">
        <f>IF(AW27="",0,VLOOKUP(AW27,Pointage[#All],2,FALSE)*AX$21)</f>
        <v>0</v>
      </c>
      <c r="AY27" s="9"/>
      <c r="AZ27" s="21" t="str">
        <f t="shared" si="78"/>
        <v/>
      </c>
      <c r="BA27" s="21">
        <f>IF(AZ27="",0,VLOOKUP(AZ27,Pointage[#All],2,FALSE)*BA$21)</f>
        <v>0</v>
      </c>
      <c r="BB27" s="22">
        <f t="shared" si="63"/>
        <v>0</v>
      </c>
      <c r="BC27" s="7"/>
      <c r="BD27" s="21" t="str">
        <f t="shared" si="79"/>
        <v/>
      </c>
      <c r="BE27" s="21">
        <f>IF(BD27="",0,VLOOKUP(BD27,Pointage[#All],2,FALSE)*BE$21)</f>
        <v>0</v>
      </c>
      <c r="BF27" s="9"/>
      <c r="BG27" s="21" t="str">
        <f t="shared" si="80"/>
        <v/>
      </c>
      <c r="BH27" s="21">
        <f>IF(BG27="",0,VLOOKUP(BG27,Pointage[#All],2,FALSE)*BH$21)</f>
        <v>0</v>
      </c>
      <c r="BI27" s="9"/>
      <c r="BJ27" s="21" t="str">
        <f t="shared" si="81"/>
        <v/>
      </c>
      <c r="BK27" s="21">
        <f>IF(BJ27="",0,VLOOKUP(BJ27,Pointage[#All],2,FALSE)*BK$21)</f>
        <v>0</v>
      </c>
      <c r="BL27" s="9"/>
      <c r="BM27" s="21" t="str">
        <f t="shared" si="82"/>
        <v/>
      </c>
      <c r="BN27" s="21">
        <f>IF(BM27="",0,VLOOKUP(BM27,Pointage[#All],2,FALSE)*BN$21)</f>
        <v>0</v>
      </c>
      <c r="BO27" s="22">
        <f t="shared" si="64"/>
        <v>0</v>
      </c>
      <c r="BP27" s="24">
        <f t="shared" si="65"/>
        <v>0</v>
      </c>
      <c r="BQ27" s="27" t="e">
        <f>AVERAGE(V27,Y27,AB27)</f>
        <v>#DIV/0!</v>
      </c>
    </row>
    <row r="28" spans="1:69" x14ac:dyDescent="0.25">
      <c r="A28" s="7"/>
      <c r="B28" s="26"/>
      <c r="C28" s="48"/>
      <c r="D28" s="48"/>
      <c r="E28" s="21">
        <f t="shared" si="55"/>
        <v>0</v>
      </c>
      <c r="F28" s="21" t="str">
        <f t="shared" si="56"/>
        <v/>
      </c>
      <c r="G28" s="21" t="str">
        <f t="shared" si="57"/>
        <v/>
      </c>
      <c r="H28" s="21" t="str">
        <f t="shared" si="58"/>
        <v/>
      </c>
      <c r="I28" s="7"/>
      <c r="J28" s="21" t="str">
        <f t="shared" si="66"/>
        <v/>
      </c>
      <c r="K28" s="21">
        <f>IF(J28="",0,VLOOKUP(J28,Pointage[#All],2,FALSE)*K$21)</f>
        <v>0</v>
      </c>
      <c r="L28" s="4"/>
      <c r="M28" s="21" t="str">
        <f t="shared" si="67"/>
        <v/>
      </c>
      <c r="N28" s="21">
        <f>IF(M28="",0,VLOOKUP(M28,Pointage[#All],2,FALSE)*N$21)</f>
        <v>0</v>
      </c>
      <c r="O28" s="9"/>
      <c r="P28" s="21" t="str">
        <f t="shared" si="68"/>
        <v/>
      </c>
      <c r="Q28" s="21">
        <v>0</v>
      </c>
      <c r="R28" s="9"/>
      <c r="S28" s="21" t="str">
        <f t="shared" si="59"/>
        <v/>
      </c>
      <c r="T28" s="21">
        <f>IF(S28="",0,VLOOKUP(S28,Pointage[#All],2,FALSE)*T$21)</f>
        <v>0</v>
      </c>
      <c r="U28" s="22">
        <f t="shared" si="60"/>
        <v>0</v>
      </c>
      <c r="V28" s="7"/>
      <c r="W28" s="21" t="str">
        <f t="shared" si="69"/>
        <v/>
      </c>
      <c r="X28" s="21">
        <f>IF(W28="",0,VLOOKUP(W28,Pointage[#All],2,FALSE)*X$21)</f>
        <v>0</v>
      </c>
      <c r="Y28" s="9"/>
      <c r="Z28" s="21" t="str">
        <f t="shared" si="70"/>
        <v/>
      </c>
      <c r="AA28" s="21">
        <f>IF(Z28="",0,VLOOKUP(Z28,Pointage[#All],2,FALSE)*AA$21)</f>
        <v>0</v>
      </c>
      <c r="AB28" s="9"/>
      <c r="AC28" s="21" t="str">
        <f t="shared" si="71"/>
        <v/>
      </c>
      <c r="AD28" s="21">
        <f>IF(AC28="",0,VLOOKUP(AC28,Pointage[#All],2,FALSE)*AD$21)</f>
        <v>0</v>
      </c>
      <c r="AE28" s="22">
        <f t="shared" si="61"/>
        <v>0</v>
      </c>
      <c r="AF28" s="7"/>
      <c r="AG28" s="21" t="str">
        <f t="shared" si="72"/>
        <v/>
      </c>
      <c r="AH28" s="21">
        <f>IF(AG28="",0,VLOOKUP(AG28,Pointage[#All],2,FALSE)*AH$21)</f>
        <v>0</v>
      </c>
      <c r="AI28" s="9"/>
      <c r="AJ28" s="21" t="str">
        <f t="shared" si="73"/>
        <v/>
      </c>
      <c r="AK28" s="21">
        <f>IF(AJ28="",0,VLOOKUP(AJ28,Pointage[#All],2,FALSE)*AK$21)</f>
        <v>0</v>
      </c>
      <c r="AL28" s="9"/>
      <c r="AM28" s="21" t="str">
        <f t="shared" si="74"/>
        <v/>
      </c>
      <c r="AN28" s="21">
        <f>IF(AM28="",0,VLOOKUP(AM28,Pointage[#All],2,FALSE)*AN$21)</f>
        <v>0</v>
      </c>
      <c r="AO28" s="22">
        <f t="shared" si="62"/>
        <v>0</v>
      </c>
      <c r="AP28" s="7"/>
      <c r="AQ28" s="21" t="str">
        <f t="shared" si="75"/>
        <v/>
      </c>
      <c r="AR28" s="31">
        <f>IF(AQ28="",0,VLOOKUP(AQ28,Pointage[#All],2,FALSE)*AR$21)</f>
        <v>0</v>
      </c>
      <c r="AS28" s="9"/>
      <c r="AT28" s="21" t="str">
        <f t="shared" si="76"/>
        <v/>
      </c>
      <c r="AU28" s="21">
        <f>IF(AT28="",0,VLOOKUP(AT28,Pointage[#All],2,FALSE)*AU$21)</f>
        <v>0</v>
      </c>
      <c r="AV28" s="9"/>
      <c r="AW28" s="21" t="str">
        <f t="shared" si="77"/>
        <v/>
      </c>
      <c r="AX28" s="21">
        <f>IF(AW28="",0,VLOOKUP(AW28,Pointage[#All],2,FALSE)*AX$21)</f>
        <v>0</v>
      </c>
      <c r="AY28" s="9"/>
      <c r="AZ28" s="21" t="str">
        <f t="shared" si="78"/>
        <v/>
      </c>
      <c r="BA28" s="21">
        <f>IF(AZ28="",0,VLOOKUP(AZ28,Pointage[#All],2,FALSE)*BA$21)</f>
        <v>0</v>
      </c>
      <c r="BB28" s="22">
        <f t="shared" si="63"/>
        <v>0</v>
      </c>
      <c r="BC28" s="7"/>
      <c r="BD28" s="21" t="str">
        <f t="shared" si="79"/>
        <v/>
      </c>
      <c r="BE28" s="21">
        <f>IF(BD28="",0,VLOOKUP(BD28,Pointage[#All],2,FALSE)*BE$21)</f>
        <v>0</v>
      </c>
      <c r="BF28" s="9"/>
      <c r="BG28" s="21" t="str">
        <f t="shared" ref="BG28:BG36" si="83">IF(BF28=0,"",RANK(BF28,BF$23:BF$45,0))</f>
        <v/>
      </c>
      <c r="BH28" s="21">
        <f>IF(BG28="",0,VLOOKUP(BG28,Pointage[#All],2,FALSE)*BH$21)</f>
        <v>0</v>
      </c>
      <c r="BI28" s="9"/>
      <c r="BJ28" s="21" t="str">
        <f t="shared" si="81"/>
        <v/>
      </c>
      <c r="BK28" s="21">
        <f>IF(BJ28="",0,VLOOKUP(BJ28,Pointage[#All],2,FALSE)*BK$21)</f>
        <v>0</v>
      </c>
      <c r="BL28" s="9"/>
      <c r="BM28" s="21" t="str">
        <f t="shared" si="82"/>
        <v/>
      </c>
      <c r="BN28" s="21">
        <f>IF(BM28="",0,VLOOKUP(BM28,Pointage[#All],2,FALSE)*BN$21)</f>
        <v>0</v>
      </c>
      <c r="BO28" s="22">
        <f t="shared" si="64"/>
        <v>0</v>
      </c>
      <c r="BP28" s="24">
        <f t="shared" si="65"/>
        <v>0</v>
      </c>
      <c r="BQ28" s="27" t="e">
        <f>AVERAGE(V28,Y28,AB28)</f>
        <v>#DIV/0!</v>
      </c>
    </row>
    <row r="29" spans="1:69" x14ac:dyDescent="0.25">
      <c r="A29" s="7"/>
      <c r="B29" s="26"/>
      <c r="C29" s="48"/>
      <c r="D29" s="48"/>
      <c r="E29" s="21">
        <f t="shared" si="55"/>
        <v>0</v>
      </c>
      <c r="F29" s="21" t="str">
        <f t="shared" si="56"/>
        <v/>
      </c>
      <c r="G29" s="21" t="str">
        <f t="shared" si="57"/>
        <v/>
      </c>
      <c r="H29" s="21" t="str">
        <f t="shared" si="58"/>
        <v/>
      </c>
      <c r="I29" s="7"/>
      <c r="J29" s="21" t="str">
        <f t="shared" si="66"/>
        <v/>
      </c>
      <c r="K29" s="21">
        <f>IF(J29="",0,VLOOKUP(J29,Pointage[#All],2,FALSE)*K$21)</f>
        <v>0</v>
      </c>
      <c r="L29" s="9"/>
      <c r="M29" s="21" t="str">
        <f t="shared" si="67"/>
        <v/>
      </c>
      <c r="N29" s="21">
        <f>IF(M29="",0,VLOOKUP(M29,Pointage[#All],2,FALSE)*N$21)</f>
        <v>0</v>
      </c>
      <c r="O29" s="9"/>
      <c r="P29" s="21" t="str">
        <f t="shared" si="68"/>
        <v/>
      </c>
      <c r="Q29" s="21">
        <v>0</v>
      </c>
      <c r="R29" s="9"/>
      <c r="S29" s="21" t="str">
        <f t="shared" si="59"/>
        <v/>
      </c>
      <c r="T29" s="21">
        <f>IF(S29="",0,VLOOKUP(S29,Pointage[#All],2,FALSE)*T$21)</f>
        <v>0</v>
      </c>
      <c r="U29" s="22">
        <f t="shared" si="60"/>
        <v>0</v>
      </c>
      <c r="V29" s="7"/>
      <c r="W29" s="21" t="str">
        <f t="shared" si="69"/>
        <v/>
      </c>
      <c r="X29" s="21">
        <f>IF(W29="",0,VLOOKUP(W29,Pointage[#All],2,FALSE)*X$21)</f>
        <v>0</v>
      </c>
      <c r="Y29" s="9"/>
      <c r="Z29" s="21" t="str">
        <f t="shared" si="70"/>
        <v/>
      </c>
      <c r="AA29" s="21">
        <f>IF(Z29="",0,VLOOKUP(Z29,Pointage[#All],2,FALSE)*AA$21)</f>
        <v>0</v>
      </c>
      <c r="AB29" s="9"/>
      <c r="AC29" s="21" t="str">
        <f t="shared" si="71"/>
        <v/>
      </c>
      <c r="AD29" s="21">
        <f>IF(AC29="",0,VLOOKUP(AC29,Pointage[#All],2,FALSE)*AD$21)</f>
        <v>0</v>
      </c>
      <c r="AE29" s="22">
        <f t="shared" si="61"/>
        <v>0</v>
      </c>
      <c r="AF29" s="7"/>
      <c r="AG29" s="21" t="str">
        <f t="shared" si="72"/>
        <v/>
      </c>
      <c r="AH29" s="21">
        <f>IF(AG29="",0,VLOOKUP(AG29,Pointage[#All],2,FALSE)*AH$21)</f>
        <v>0</v>
      </c>
      <c r="AI29" s="9"/>
      <c r="AJ29" s="21" t="str">
        <f t="shared" si="73"/>
        <v/>
      </c>
      <c r="AK29" s="21">
        <f>IF(AJ29="",0,VLOOKUP(AJ29,Pointage[#All],2,FALSE)*AK$21)</f>
        <v>0</v>
      </c>
      <c r="AL29" s="9"/>
      <c r="AM29" s="21" t="str">
        <f t="shared" si="74"/>
        <v/>
      </c>
      <c r="AN29" s="21">
        <f>IF(AM29="",0,VLOOKUP(AM29,Pointage[#All],2,FALSE)*AN$21)</f>
        <v>0</v>
      </c>
      <c r="AO29" s="22">
        <f t="shared" si="62"/>
        <v>0</v>
      </c>
      <c r="AP29" s="7"/>
      <c r="AQ29" s="21" t="str">
        <f t="shared" si="75"/>
        <v/>
      </c>
      <c r="AR29" s="31">
        <f>IF(AQ29="",0,VLOOKUP(AQ29,Pointage[#All],2,FALSE)*AR$21)</f>
        <v>0</v>
      </c>
      <c r="AS29" s="9"/>
      <c r="AT29" s="21" t="str">
        <f t="shared" si="76"/>
        <v/>
      </c>
      <c r="AU29" s="21">
        <f>IF(AT29="",0,VLOOKUP(AT29,Pointage[#All],2,FALSE)*AU$21)</f>
        <v>0</v>
      </c>
      <c r="AV29" s="9"/>
      <c r="AW29" s="21" t="str">
        <f t="shared" si="77"/>
        <v/>
      </c>
      <c r="AX29" s="21">
        <f>IF(AW29="",0,VLOOKUP(AW29,Pointage[#All],2,FALSE)*AX$21)</f>
        <v>0</v>
      </c>
      <c r="AY29" s="9"/>
      <c r="AZ29" s="21" t="str">
        <f t="shared" si="78"/>
        <v/>
      </c>
      <c r="BA29" s="21">
        <f>IF(AZ29="",0,VLOOKUP(AZ29,Pointage[#All],2,FALSE)*BA$21)</f>
        <v>0</v>
      </c>
      <c r="BB29" s="22">
        <f t="shared" si="63"/>
        <v>0</v>
      </c>
      <c r="BC29" s="7"/>
      <c r="BD29" s="21" t="str">
        <f t="shared" si="79"/>
        <v/>
      </c>
      <c r="BE29" s="21">
        <f>IF(BD29="",0,VLOOKUP(BD29,Pointage[#All],2,FALSE)*BE$21)</f>
        <v>0</v>
      </c>
      <c r="BF29" s="9"/>
      <c r="BG29" s="21" t="str">
        <f t="shared" si="83"/>
        <v/>
      </c>
      <c r="BH29" s="21">
        <f>IF(BG29="",0,VLOOKUP(BG29,Pointage[#All],2,FALSE)*BH$21)</f>
        <v>0</v>
      </c>
      <c r="BI29" s="9"/>
      <c r="BJ29" s="21" t="str">
        <f t="shared" si="81"/>
        <v/>
      </c>
      <c r="BK29" s="21">
        <f>IF(BJ29="",0,VLOOKUP(BJ29,Pointage[#All],2,FALSE)*BK$21)</f>
        <v>0</v>
      </c>
      <c r="BL29" s="9"/>
      <c r="BM29" s="21" t="str">
        <f t="shared" si="82"/>
        <v/>
      </c>
      <c r="BN29" s="21">
        <f>IF(BM29="",0,VLOOKUP(BM29,Pointage[#All],2,FALSE)*BN$21)</f>
        <v>0</v>
      </c>
      <c r="BO29" s="22">
        <f t="shared" si="64"/>
        <v>0</v>
      </c>
      <c r="BP29" s="24">
        <f t="shared" si="65"/>
        <v>0</v>
      </c>
    </row>
    <row r="30" spans="1:69" x14ac:dyDescent="0.25">
      <c r="A30" s="7"/>
      <c r="B30" s="26"/>
      <c r="C30" s="48"/>
      <c r="D30" s="48"/>
      <c r="E30" s="21">
        <f t="shared" si="55"/>
        <v>0</v>
      </c>
      <c r="F30" s="21" t="str">
        <f t="shared" si="56"/>
        <v/>
      </c>
      <c r="G30" s="21" t="str">
        <f t="shared" si="57"/>
        <v/>
      </c>
      <c r="H30" s="21" t="str">
        <f t="shared" si="58"/>
        <v/>
      </c>
      <c r="I30" s="7"/>
      <c r="J30" s="21" t="str">
        <f t="shared" si="66"/>
        <v/>
      </c>
      <c r="K30" s="21">
        <f>IF(J30="",0,VLOOKUP(J30,Pointage[#All],2,FALSE)*K$21)</f>
        <v>0</v>
      </c>
      <c r="L30" s="9"/>
      <c r="M30" s="21" t="str">
        <f t="shared" si="67"/>
        <v/>
      </c>
      <c r="N30" s="21">
        <f>IF(M30="",0,VLOOKUP(M30,Pointage[#All],2,FALSE)*N$21)</f>
        <v>0</v>
      </c>
      <c r="O30" s="9"/>
      <c r="P30" s="21" t="str">
        <f t="shared" si="68"/>
        <v/>
      </c>
      <c r="Q30" s="21">
        <v>0</v>
      </c>
      <c r="R30" s="9"/>
      <c r="S30" s="21" t="str">
        <f t="shared" si="59"/>
        <v/>
      </c>
      <c r="T30" s="21">
        <f>IF(S30="",0,VLOOKUP(S30,Pointage[#All],2,FALSE)*T$21)</f>
        <v>0</v>
      </c>
      <c r="U30" s="22">
        <f t="shared" si="60"/>
        <v>0</v>
      </c>
      <c r="V30" s="7"/>
      <c r="W30" s="21" t="str">
        <f t="shared" si="69"/>
        <v/>
      </c>
      <c r="X30" s="21">
        <f>IF(W30="",0,VLOOKUP(W30,Pointage[#All],2,FALSE)*X$21)</f>
        <v>0</v>
      </c>
      <c r="Y30" s="9"/>
      <c r="Z30" s="21" t="str">
        <f t="shared" si="70"/>
        <v/>
      </c>
      <c r="AA30" s="21">
        <f>IF(Z30="",0,VLOOKUP(Z30,Pointage[#All],2,FALSE)*AA$21)</f>
        <v>0</v>
      </c>
      <c r="AB30" s="9"/>
      <c r="AC30" s="21" t="str">
        <f t="shared" si="71"/>
        <v/>
      </c>
      <c r="AD30" s="21">
        <f>IF(AC30="",0,VLOOKUP(AC30,Pointage[#All],2,FALSE)*AD$21)</f>
        <v>0</v>
      </c>
      <c r="AE30" s="22">
        <f t="shared" si="61"/>
        <v>0</v>
      </c>
      <c r="AF30" s="7"/>
      <c r="AG30" s="21" t="str">
        <f t="shared" si="72"/>
        <v/>
      </c>
      <c r="AH30" s="21">
        <f>IF(AG30="",0,VLOOKUP(AG30,Pointage[#All],2,FALSE)*AH$21)</f>
        <v>0</v>
      </c>
      <c r="AI30" s="9"/>
      <c r="AJ30" s="21" t="str">
        <f t="shared" si="73"/>
        <v/>
      </c>
      <c r="AK30" s="21">
        <f>IF(AJ30="",0,VLOOKUP(AJ30,Pointage[#All],2,FALSE)*AK$21)</f>
        <v>0</v>
      </c>
      <c r="AL30" s="9"/>
      <c r="AM30" s="21" t="str">
        <f t="shared" si="74"/>
        <v/>
      </c>
      <c r="AN30" s="21">
        <f>IF(AM30="",0,VLOOKUP(AM30,Pointage[#All],2,FALSE)*AN$21)</f>
        <v>0</v>
      </c>
      <c r="AO30" s="22">
        <f t="shared" si="62"/>
        <v>0</v>
      </c>
      <c r="AP30" s="7"/>
      <c r="AQ30" s="21" t="str">
        <f t="shared" si="75"/>
        <v/>
      </c>
      <c r="AR30" s="31">
        <f>IF(AQ30="",0,VLOOKUP(AQ30,Pointage[#All],2,FALSE)*AR$21)</f>
        <v>0</v>
      </c>
      <c r="AS30" s="9"/>
      <c r="AT30" s="21" t="str">
        <f t="shared" si="76"/>
        <v/>
      </c>
      <c r="AU30" s="21">
        <f>IF(AT30="",0,VLOOKUP(AT30,Pointage[#All],2,FALSE)*AU$21)</f>
        <v>0</v>
      </c>
      <c r="AV30" s="9"/>
      <c r="AW30" s="21" t="str">
        <f t="shared" si="77"/>
        <v/>
      </c>
      <c r="AX30" s="21">
        <f>IF(AW30="",0,VLOOKUP(AW30,Pointage[#All],2,FALSE)*AX$21)</f>
        <v>0</v>
      </c>
      <c r="AY30" s="9"/>
      <c r="AZ30" s="21" t="str">
        <f t="shared" si="78"/>
        <v/>
      </c>
      <c r="BA30" s="21">
        <f>IF(AZ30="",0,VLOOKUP(AZ30,Pointage[#All],2,FALSE)*BA$21)</f>
        <v>0</v>
      </c>
      <c r="BB30" s="22">
        <f t="shared" si="63"/>
        <v>0</v>
      </c>
      <c r="BC30" s="7"/>
      <c r="BD30" s="21" t="str">
        <f t="shared" si="79"/>
        <v/>
      </c>
      <c r="BE30" s="21">
        <f>IF(BD30="",0,VLOOKUP(BD30,Pointage[#All],2,FALSE)*BE$21)</f>
        <v>0</v>
      </c>
      <c r="BF30" s="9"/>
      <c r="BG30" s="21" t="str">
        <f t="shared" si="83"/>
        <v/>
      </c>
      <c r="BH30" s="21">
        <f>IF(BG30="",0,VLOOKUP(BG30,Pointage[#All],2,FALSE)*BH$21)</f>
        <v>0</v>
      </c>
      <c r="BI30" s="9"/>
      <c r="BJ30" s="21" t="str">
        <f t="shared" si="81"/>
        <v/>
      </c>
      <c r="BK30" s="21">
        <f>IF(BJ30="",0,VLOOKUP(BJ30,Pointage[#All],2,FALSE)*BK$21)</f>
        <v>0</v>
      </c>
      <c r="BL30" s="9"/>
      <c r="BM30" s="21" t="str">
        <f t="shared" si="82"/>
        <v/>
      </c>
      <c r="BN30" s="21">
        <f>IF(BM30="",0,VLOOKUP(BM30,Pointage[#All],2,FALSE)*BN$21)</f>
        <v>0</v>
      </c>
      <c r="BO30" s="22">
        <f t="shared" si="64"/>
        <v>0</v>
      </c>
      <c r="BP30" s="24">
        <f t="shared" si="65"/>
        <v>0</v>
      </c>
      <c r="BQ30" s="27" t="e">
        <f>AVERAGE(V30,Y30,AB30)</f>
        <v>#DIV/0!</v>
      </c>
    </row>
    <row r="31" spans="1:69" x14ac:dyDescent="0.25">
      <c r="A31" s="7"/>
      <c r="B31" s="26"/>
      <c r="C31" s="48"/>
      <c r="D31" s="48"/>
      <c r="E31" s="21">
        <f t="shared" si="55"/>
        <v>0</v>
      </c>
      <c r="F31" s="21" t="str">
        <f t="shared" si="56"/>
        <v/>
      </c>
      <c r="G31" s="21" t="str">
        <f t="shared" si="57"/>
        <v/>
      </c>
      <c r="H31" s="21" t="str">
        <f t="shared" si="58"/>
        <v/>
      </c>
      <c r="I31" s="7"/>
      <c r="J31" s="21" t="str">
        <f t="shared" si="66"/>
        <v/>
      </c>
      <c r="K31" s="21">
        <f>IF(J31="",0,VLOOKUP(J31,Pointage[#All],2,FALSE)*K$21)</f>
        <v>0</v>
      </c>
      <c r="L31" s="9"/>
      <c r="M31" s="21" t="str">
        <f t="shared" si="67"/>
        <v/>
      </c>
      <c r="N31" s="21">
        <f>IF(M31="",0,VLOOKUP(M31,Pointage[#All],2,FALSE)*N$21)</f>
        <v>0</v>
      </c>
      <c r="O31" s="9"/>
      <c r="P31" s="21" t="str">
        <f t="shared" si="68"/>
        <v/>
      </c>
      <c r="Q31" s="21">
        <v>0</v>
      </c>
      <c r="R31" s="9"/>
      <c r="S31" s="21" t="str">
        <f t="shared" si="59"/>
        <v/>
      </c>
      <c r="T31" s="21">
        <f>IF(S31="",0,VLOOKUP(S31,Pointage[#All],2,FALSE)*T$21)</f>
        <v>0</v>
      </c>
      <c r="U31" s="22">
        <f t="shared" si="60"/>
        <v>0</v>
      </c>
      <c r="V31" s="7"/>
      <c r="W31" s="21" t="str">
        <f t="shared" si="69"/>
        <v/>
      </c>
      <c r="X31" s="21">
        <f>IF(W31="",0,VLOOKUP(W31,Pointage[#All],2,FALSE)*X$21)</f>
        <v>0</v>
      </c>
      <c r="Y31" s="9"/>
      <c r="Z31" s="21" t="str">
        <f t="shared" si="70"/>
        <v/>
      </c>
      <c r="AA31" s="21">
        <f>IF(Z31="",0,VLOOKUP(Z31,Pointage[#All],2,FALSE)*AA$21)</f>
        <v>0</v>
      </c>
      <c r="AB31" s="9"/>
      <c r="AC31" s="21" t="str">
        <f t="shared" si="71"/>
        <v/>
      </c>
      <c r="AD31" s="21">
        <f>IF(AC31="",0,VLOOKUP(AC31,Pointage[#All],2,FALSE)*AD$21)</f>
        <v>0</v>
      </c>
      <c r="AE31" s="22">
        <f t="shared" si="61"/>
        <v>0</v>
      </c>
      <c r="AF31" s="7"/>
      <c r="AG31" s="21" t="str">
        <f t="shared" si="72"/>
        <v/>
      </c>
      <c r="AH31" s="21">
        <f>IF(AG31="",0,VLOOKUP(AG31,Pointage[#All],2,FALSE)*AH$21)</f>
        <v>0</v>
      </c>
      <c r="AI31" s="9"/>
      <c r="AJ31" s="21" t="str">
        <f t="shared" si="73"/>
        <v/>
      </c>
      <c r="AK31" s="21">
        <f>IF(AJ31="",0,VLOOKUP(AJ31,Pointage[#All],2,FALSE)*AK$21)</f>
        <v>0</v>
      </c>
      <c r="AL31" s="9"/>
      <c r="AM31" s="21" t="str">
        <f t="shared" si="74"/>
        <v/>
      </c>
      <c r="AN31" s="21">
        <f>IF(AM31="",0,VLOOKUP(AM31,Pointage[#All],2,FALSE)*AN$21)</f>
        <v>0</v>
      </c>
      <c r="AO31" s="22">
        <f t="shared" si="62"/>
        <v>0</v>
      </c>
      <c r="AP31" s="7"/>
      <c r="AQ31" s="21" t="str">
        <f t="shared" si="75"/>
        <v/>
      </c>
      <c r="AR31" s="31">
        <f>IF(AQ31="",0,VLOOKUP(AQ31,Pointage[#All],2,FALSE)*AR$21)</f>
        <v>0</v>
      </c>
      <c r="AS31" s="9"/>
      <c r="AT31" s="21" t="str">
        <f t="shared" si="76"/>
        <v/>
      </c>
      <c r="AU31" s="21">
        <f>IF(AT31="",0,VLOOKUP(AT31,Pointage[#All],2,FALSE)*AU$21)</f>
        <v>0</v>
      </c>
      <c r="AV31" s="9"/>
      <c r="AW31" s="21" t="str">
        <f t="shared" si="77"/>
        <v/>
      </c>
      <c r="AX31" s="21">
        <f>IF(AW31="",0,VLOOKUP(AW31,Pointage[#All],2,FALSE)*AX$21)</f>
        <v>0</v>
      </c>
      <c r="AY31" s="9"/>
      <c r="AZ31" s="21" t="str">
        <f t="shared" si="78"/>
        <v/>
      </c>
      <c r="BA31" s="21">
        <f>IF(AZ31="",0,VLOOKUP(AZ31,Pointage[#All],2,FALSE)*BA$21)</f>
        <v>0</v>
      </c>
      <c r="BB31" s="22">
        <f t="shared" si="63"/>
        <v>0</v>
      </c>
      <c r="BC31" s="7"/>
      <c r="BD31" s="21" t="str">
        <f t="shared" si="79"/>
        <v/>
      </c>
      <c r="BE31" s="21">
        <f>IF(BD31="",0,VLOOKUP(BD31,Pointage[#All],2,FALSE)*BE$21)</f>
        <v>0</v>
      </c>
      <c r="BF31" s="9"/>
      <c r="BG31" s="21" t="str">
        <f t="shared" si="83"/>
        <v/>
      </c>
      <c r="BH31" s="21">
        <f>IF(BG31="",0,VLOOKUP(BG31,Pointage[#All],2,FALSE)*BH$21)</f>
        <v>0</v>
      </c>
      <c r="BI31" s="9"/>
      <c r="BJ31" s="21" t="str">
        <f t="shared" si="81"/>
        <v/>
      </c>
      <c r="BK31" s="21">
        <f>IF(BJ31="",0,VLOOKUP(BJ31,Pointage[#All],2,FALSE)*BK$21)</f>
        <v>0</v>
      </c>
      <c r="BL31" s="9"/>
      <c r="BM31" s="21" t="str">
        <f t="shared" si="82"/>
        <v/>
      </c>
      <c r="BN31" s="21">
        <f>IF(BM31="",0,VLOOKUP(BM31,Pointage[#All],2,FALSE)*BN$21)</f>
        <v>0</v>
      </c>
      <c r="BO31" s="22">
        <f t="shared" si="64"/>
        <v>0</v>
      </c>
      <c r="BP31" s="24">
        <f t="shared" si="65"/>
        <v>0</v>
      </c>
    </row>
    <row r="32" spans="1:69" x14ac:dyDescent="0.25">
      <c r="A32" s="7"/>
      <c r="B32" s="26"/>
      <c r="C32" s="48"/>
      <c r="D32" s="48"/>
      <c r="E32" s="21">
        <f t="shared" si="55"/>
        <v>0</v>
      </c>
      <c r="F32" s="21" t="str">
        <f t="shared" si="56"/>
        <v/>
      </c>
      <c r="G32" s="21" t="str">
        <f t="shared" si="57"/>
        <v/>
      </c>
      <c r="H32" s="21" t="str">
        <f t="shared" si="58"/>
        <v/>
      </c>
      <c r="I32" s="7"/>
      <c r="J32" s="21" t="str">
        <f t="shared" si="66"/>
        <v/>
      </c>
      <c r="K32" s="21">
        <f>IF(J32="",0,VLOOKUP(J32,Pointage[#All],2,FALSE)*K$21)</f>
        <v>0</v>
      </c>
      <c r="L32" s="9"/>
      <c r="M32" s="21" t="str">
        <f t="shared" si="67"/>
        <v/>
      </c>
      <c r="N32" s="21">
        <f>IF(M32="",0,VLOOKUP(M32,Pointage[#All],2,FALSE)*N$21)</f>
        <v>0</v>
      </c>
      <c r="O32" s="9"/>
      <c r="P32" s="21" t="str">
        <f t="shared" si="68"/>
        <v/>
      </c>
      <c r="Q32" s="21">
        <v>0</v>
      </c>
      <c r="R32" s="9"/>
      <c r="S32" s="21" t="str">
        <f t="shared" si="59"/>
        <v/>
      </c>
      <c r="T32" s="21">
        <f>IF(S32="",0,VLOOKUP(S32,Pointage[#All],2,FALSE)*T$21)</f>
        <v>0</v>
      </c>
      <c r="U32" s="22">
        <f t="shared" si="60"/>
        <v>0</v>
      </c>
      <c r="V32" s="7"/>
      <c r="W32" s="21" t="str">
        <f t="shared" si="69"/>
        <v/>
      </c>
      <c r="X32" s="21">
        <f>IF(W32="",0,VLOOKUP(W32,Pointage[#All],2,FALSE)*X$21)</f>
        <v>0</v>
      </c>
      <c r="Y32" s="9"/>
      <c r="Z32" s="21" t="str">
        <f t="shared" si="70"/>
        <v/>
      </c>
      <c r="AA32" s="21">
        <f>IF(Z32="",0,VLOOKUP(Z32,Pointage[#All],2,FALSE)*AA$21)</f>
        <v>0</v>
      </c>
      <c r="AB32" s="9"/>
      <c r="AC32" s="21" t="str">
        <f t="shared" si="71"/>
        <v/>
      </c>
      <c r="AD32" s="21">
        <f>IF(AC32="",0,VLOOKUP(AC32,Pointage[#All],2,FALSE)*AD$21)</f>
        <v>0</v>
      </c>
      <c r="AE32" s="22">
        <f t="shared" si="61"/>
        <v>0</v>
      </c>
      <c r="AF32" s="7"/>
      <c r="AG32" s="21" t="str">
        <f t="shared" si="72"/>
        <v/>
      </c>
      <c r="AH32" s="21">
        <f>IF(AG32="",0,VLOOKUP(AG32,Pointage[#All],2,FALSE)*AH$21)</f>
        <v>0</v>
      </c>
      <c r="AI32" s="9"/>
      <c r="AJ32" s="21" t="str">
        <f t="shared" si="73"/>
        <v/>
      </c>
      <c r="AK32" s="21">
        <f>IF(AJ32="",0,VLOOKUP(AJ32,Pointage[#All],2,FALSE)*AK$21)</f>
        <v>0</v>
      </c>
      <c r="AL32" s="9"/>
      <c r="AM32" s="21" t="str">
        <f t="shared" si="74"/>
        <v/>
      </c>
      <c r="AN32" s="21">
        <f>IF(AM32="",0,VLOOKUP(AM32,Pointage[#All],2,FALSE)*AN$21)</f>
        <v>0</v>
      </c>
      <c r="AO32" s="22">
        <f t="shared" si="62"/>
        <v>0</v>
      </c>
      <c r="AP32" s="7"/>
      <c r="AQ32" s="21" t="str">
        <f t="shared" si="75"/>
        <v/>
      </c>
      <c r="AR32" s="31">
        <f>IF(AQ32="",0,VLOOKUP(AQ32,Pointage[#All],2,FALSE)*AR$21)</f>
        <v>0</v>
      </c>
      <c r="AS32" s="9"/>
      <c r="AT32" s="21" t="str">
        <f t="shared" si="76"/>
        <v/>
      </c>
      <c r="AU32" s="21">
        <f>IF(AT32="",0,VLOOKUP(AT32,Pointage[#All],2,FALSE)*AU$21)</f>
        <v>0</v>
      </c>
      <c r="AV32" s="9"/>
      <c r="AW32" s="21" t="str">
        <f t="shared" si="77"/>
        <v/>
      </c>
      <c r="AX32" s="21">
        <f>IF(AW32="",0,VLOOKUP(AW32,Pointage[#All],2,FALSE)*AX$21)</f>
        <v>0</v>
      </c>
      <c r="AY32" s="9"/>
      <c r="AZ32" s="21" t="str">
        <f t="shared" si="78"/>
        <v/>
      </c>
      <c r="BA32" s="21">
        <f>IF(AZ32="",0,VLOOKUP(AZ32,Pointage[#All],2,FALSE)*BA$21)</f>
        <v>0</v>
      </c>
      <c r="BB32" s="22">
        <f t="shared" si="63"/>
        <v>0</v>
      </c>
      <c r="BC32" s="7"/>
      <c r="BD32" s="21" t="str">
        <f t="shared" si="79"/>
        <v/>
      </c>
      <c r="BE32" s="21">
        <f>IF(BD32="",0,VLOOKUP(BD32,Pointage[#All],2,FALSE)*BE$21)</f>
        <v>0</v>
      </c>
      <c r="BF32" s="9"/>
      <c r="BG32" s="21" t="str">
        <f t="shared" si="83"/>
        <v/>
      </c>
      <c r="BH32" s="21">
        <f>IF(BG32="",0,VLOOKUP(BG32,Pointage[#All],2,FALSE)*BH$21)</f>
        <v>0</v>
      </c>
      <c r="BI32" s="9"/>
      <c r="BJ32" s="21" t="str">
        <f t="shared" si="81"/>
        <v/>
      </c>
      <c r="BK32" s="21">
        <f>IF(BJ32="",0,VLOOKUP(BJ32,Pointage[#All],2,FALSE)*BK$21)</f>
        <v>0</v>
      </c>
      <c r="BL32" s="9"/>
      <c r="BM32" s="21" t="str">
        <f t="shared" si="82"/>
        <v/>
      </c>
      <c r="BN32" s="21">
        <f>IF(BM32="",0,VLOOKUP(BM32,Pointage[#All],2,FALSE)*BN$21)</f>
        <v>0</v>
      </c>
      <c r="BO32" s="22">
        <f t="shared" si="64"/>
        <v>0</v>
      </c>
      <c r="BP32" s="24">
        <f t="shared" si="65"/>
        <v>0</v>
      </c>
    </row>
    <row r="33" spans="1:69" x14ac:dyDescent="0.25">
      <c r="A33" s="7"/>
      <c r="B33" s="26"/>
      <c r="C33" s="48"/>
      <c r="D33" s="48"/>
      <c r="E33" s="21">
        <f t="shared" si="55"/>
        <v>0</v>
      </c>
      <c r="F33" s="21" t="str">
        <f t="shared" si="56"/>
        <v/>
      </c>
      <c r="G33" s="21" t="str">
        <f t="shared" si="57"/>
        <v/>
      </c>
      <c r="H33" s="21" t="str">
        <f t="shared" si="58"/>
        <v/>
      </c>
      <c r="I33" s="7"/>
      <c r="J33" s="21" t="str">
        <f t="shared" si="66"/>
        <v/>
      </c>
      <c r="K33" s="21">
        <f>IF(J33="",0,VLOOKUP(J33,Pointage[#All],2,FALSE)*K$21)</f>
        <v>0</v>
      </c>
      <c r="L33" s="9"/>
      <c r="M33" s="21"/>
      <c r="N33" s="21">
        <f>IF(M33="",0,VLOOKUP(M33,Pointage[#All],2,FALSE)*N$21)</f>
        <v>0</v>
      </c>
      <c r="O33" s="9"/>
      <c r="P33" s="21" t="str">
        <f t="shared" si="68"/>
        <v/>
      </c>
      <c r="Q33" s="21">
        <v>0</v>
      </c>
      <c r="R33" s="9"/>
      <c r="S33" s="21" t="str">
        <f t="shared" si="59"/>
        <v/>
      </c>
      <c r="T33" s="21">
        <f>IF(S33="",0,VLOOKUP(S33,Pointage[#All],2,FALSE)*T$21)</f>
        <v>0</v>
      </c>
      <c r="U33" s="22">
        <f t="shared" si="60"/>
        <v>0</v>
      </c>
      <c r="V33" s="7"/>
      <c r="W33" s="21" t="str">
        <f t="shared" si="69"/>
        <v/>
      </c>
      <c r="X33" s="21">
        <f>IF(W33="",0,VLOOKUP(W33,Pointage[#All],2,FALSE)*X$21)</f>
        <v>0</v>
      </c>
      <c r="Y33" s="9"/>
      <c r="Z33" s="21" t="str">
        <f t="shared" si="70"/>
        <v/>
      </c>
      <c r="AA33" s="21">
        <f>IF(Z33="",0,VLOOKUP(Z33,Pointage[#All],2,FALSE)*AA$21)</f>
        <v>0</v>
      </c>
      <c r="AB33" s="9"/>
      <c r="AC33" s="21" t="str">
        <f t="shared" si="71"/>
        <v/>
      </c>
      <c r="AD33" s="21">
        <f>IF(AC33="",0,VLOOKUP(AC33,Pointage[#All],2,FALSE)*AD$21)</f>
        <v>0</v>
      </c>
      <c r="AE33" s="22">
        <f t="shared" si="61"/>
        <v>0</v>
      </c>
      <c r="AF33" s="7"/>
      <c r="AG33" s="21" t="str">
        <f t="shared" si="72"/>
        <v/>
      </c>
      <c r="AH33" s="21">
        <f>IF(AG33="",0,VLOOKUP(AG33,Pointage[#All],2,FALSE)*AH$21)</f>
        <v>0</v>
      </c>
      <c r="AI33" s="9"/>
      <c r="AJ33" s="21" t="str">
        <f t="shared" si="73"/>
        <v/>
      </c>
      <c r="AK33" s="21">
        <f>IF(AJ33="",0,VLOOKUP(AJ33,Pointage[#All],2,FALSE)*AK$21)</f>
        <v>0</v>
      </c>
      <c r="AL33" s="9"/>
      <c r="AM33" s="21" t="str">
        <f t="shared" si="74"/>
        <v/>
      </c>
      <c r="AN33" s="21">
        <f>IF(AM33="",0,VLOOKUP(AM33,Pointage[#All],2,FALSE)*AN$21)</f>
        <v>0</v>
      </c>
      <c r="AO33" s="22">
        <f t="shared" si="62"/>
        <v>0</v>
      </c>
      <c r="AP33" s="7"/>
      <c r="AQ33" s="21" t="str">
        <f t="shared" si="75"/>
        <v/>
      </c>
      <c r="AR33" s="31">
        <f>IF(AQ33="",0,VLOOKUP(AQ33,Pointage[#All],2,FALSE)*AR$21)</f>
        <v>0</v>
      </c>
      <c r="AS33" s="9"/>
      <c r="AT33" s="21" t="str">
        <f t="shared" si="76"/>
        <v/>
      </c>
      <c r="AU33" s="21">
        <f>IF(AT33="",0,VLOOKUP(AT33,Pointage[#All],2,FALSE)*AU$21)</f>
        <v>0</v>
      </c>
      <c r="AV33" s="9"/>
      <c r="AW33" s="21" t="str">
        <f t="shared" si="77"/>
        <v/>
      </c>
      <c r="AX33" s="21">
        <f>IF(AW33="",0,VLOOKUP(AW33,Pointage[#All],2,FALSE)*AX$21)</f>
        <v>0</v>
      </c>
      <c r="AY33" s="9"/>
      <c r="AZ33" s="21" t="str">
        <f t="shared" si="78"/>
        <v/>
      </c>
      <c r="BA33" s="21">
        <f>IF(AZ33="",0,VLOOKUP(AZ33,Pointage[#All],2,FALSE)*BA$21)</f>
        <v>0</v>
      </c>
      <c r="BB33" s="22">
        <f t="shared" si="63"/>
        <v>0</v>
      </c>
      <c r="BC33" s="7"/>
      <c r="BD33" s="21" t="str">
        <f t="shared" si="79"/>
        <v/>
      </c>
      <c r="BE33" s="21">
        <f>IF(BD33="",0,VLOOKUP(BD33,Pointage[#All],2,FALSE)*BE$21)</f>
        <v>0</v>
      </c>
      <c r="BF33" s="9"/>
      <c r="BG33" s="21" t="str">
        <f t="shared" si="83"/>
        <v/>
      </c>
      <c r="BH33" s="21">
        <f>IF(BG33="",0,VLOOKUP(BG33,Pointage[#All],2,FALSE)*BH$21)</f>
        <v>0</v>
      </c>
      <c r="BI33" s="9"/>
      <c r="BJ33" s="21" t="str">
        <f t="shared" si="81"/>
        <v/>
      </c>
      <c r="BK33" s="21">
        <f>IF(BJ33="",0,VLOOKUP(BJ33,Pointage[#All],2,FALSE)*BK$21)</f>
        <v>0</v>
      </c>
      <c r="BL33" s="9"/>
      <c r="BM33" s="21" t="str">
        <f t="shared" si="82"/>
        <v/>
      </c>
      <c r="BN33" s="21">
        <f>IF(BM33="",0,VLOOKUP(BM33,Pointage[#All],2,FALSE)*BN$21)</f>
        <v>0</v>
      </c>
      <c r="BO33" s="22">
        <f t="shared" si="64"/>
        <v>0</v>
      </c>
      <c r="BP33" s="24">
        <f t="shared" si="65"/>
        <v>0</v>
      </c>
      <c r="BQ33" s="27" t="e">
        <f>AVERAGE(V33,Y33,AB33)</f>
        <v>#DIV/0!</v>
      </c>
    </row>
    <row r="34" spans="1:69" x14ac:dyDescent="0.25">
      <c r="A34" s="7"/>
      <c r="B34" s="26"/>
      <c r="C34" s="48"/>
      <c r="D34" s="48"/>
      <c r="E34" s="21">
        <f t="shared" si="55"/>
        <v>0</v>
      </c>
      <c r="F34" s="21" t="str">
        <f t="shared" si="56"/>
        <v/>
      </c>
      <c r="G34" s="21" t="str">
        <f t="shared" si="57"/>
        <v/>
      </c>
      <c r="H34" s="21" t="str">
        <f t="shared" si="58"/>
        <v/>
      </c>
      <c r="I34" s="7"/>
      <c r="J34" s="21" t="str">
        <f t="shared" si="66"/>
        <v/>
      </c>
      <c r="K34" s="21">
        <f>IF(J34="",0,VLOOKUP(J34,Pointage[#All],2,FALSE)*K$21)</f>
        <v>0</v>
      </c>
      <c r="L34" s="9"/>
      <c r="M34" s="21" t="str">
        <f>IF(L34=0,"",RANK(L34,L$23:L$45,0))</f>
        <v/>
      </c>
      <c r="N34" s="21">
        <f>IF(M34="",0,VLOOKUP(M34,Pointage[#All],2,FALSE)*N$21)</f>
        <v>0</v>
      </c>
      <c r="O34" s="9"/>
      <c r="P34" s="21" t="str">
        <f t="shared" si="68"/>
        <v/>
      </c>
      <c r="Q34" s="21">
        <v>0</v>
      </c>
      <c r="R34" s="9"/>
      <c r="S34" s="21" t="str">
        <f t="shared" si="59"/>
        <v/>
      </c>
      <c r="T34" s="21">
        <f>IF(S34="",0,VLOOKUP(S34,Pointage[#All],2,FALSE)*T$21)</f>
        <v>0</v>
      </c>
      <c r="U34" s="22">
        <f t="shared" si="60"/>
        <v>0</v>
      </c>
      <c r="V34" s="7"/>
      <c r="W34" s="21" t="str">
        <f t="shared" si="69"/>
        <v/>
      </c>
      <c r="X34" s="21">
        <f>IF(W34="",0,VLOOKUP(W34,Pointage[#All],2,FALSE)*X$21)</f>
        <v>0</v>
      </c>
      <c r="Y34" s="9"/>
      <c r="Z34" s="21" t="str">
        <f t="shared" si="70"/>
        <v/>
      </c>
      <c r="AA34" s="21">
        <f>IF(Z34="",0,VLOOKUP(Z34,Pointage[#All],2,FALSE)*AA$21)</f>
        <v>0</v>
      </c>
      <c r="AB34" s="9"/>
      <c r="AC34" s="21" t="str">
        <f t="shared" si="71"/>
        <v/>
      </c>
      <c r="AD34" s="21">
        <f>IF(AC34="",0,VLOOKUP(AC34,Pointage[#All],2,FALSE)*AD$21)</f>
        <v>0</v>
      </c>
      <c r="AE34" s="22">
        <f t="shared" si="61"/>
        <v>0</v>
      </c>
      <c r="AF34" s="7"/>
      <c r="AG34" s="21" t="str">
        <f t="shared" si="72"/>
        <v/>
      </c>
      <c r="AH34" s="21">
        <f>IF(AG34="",0,VLOOKUP(AG34,Pointage[#All],2,FALSE)*AH$21)</f>
        <v>0</v>
      </c>
      <c r="AI34" s="9"/>
      <c r="AJ34" s="21" t="str">
        <f t="shared" si="73"/>
        <v/>
      </c>
      <c r="AK34" s="21">
        <f>IF(AJ34="",0,VLOOKUP(AJ34,Pointage[#All],2,FALSE)*AK$21)</f>
        <v>0</v>
      </c>
      <c r="AL34" s="9"/>
      <c r="AM34" s="21" t="str">
        <f t="shared" si="74"/>
        <v/>
      </c>
      <c r="AN34" s="21">
        <f>IF(AM34="",0,VLOOKUP(AM34,Pointage[#All],2,FALSE)*AN$21)</f>
        <v>0</v>
      </c>
      <c r="AO34" s="22">
        <f t="shared" si="62"/>
        <v>0</v>
      </c>
      <c r="AP34" s="7"/>
      <c r="AQ34" s="21" t="str">
        <f t="shared" si="75"/>
        <v/>
      </c>
      <c r="AR34" s="31">
        <v>0</v>
      </c>
      <c r="AS34" s="9"/>
      <c r="AT34" s="21" t="str">
        <f t="shared" si="76"/>
        <v/>
      </c>
      <c r="AU34" s="21">
        <f>IF(AT34="",0,VLOOKUP(AT34,Pointage[#All],2,FALSE)*AU$21)</f>
        <v>0</v>
      </c>
      <c r="AV34" s="9"/>
      <c r="AW34" s="21" t="str">
        <f t="shared" si="77"/>
        <v/>
      </c>
      <c r="AX34" s="21">
        <f>IF(AW34="",0,VLOOKUP(AW34,Pointage[#All],2,FALSE)*AX$21)</f>
        <v>0</v>
      </c>
      <c r="AY34" s="9"/>
      <c r="AZ34" s="21" t="str">
        <f t="shared" si="78"/>
        <v/>
      </c>
      <c r="BA34" s="21">
        <f>IF(AZ34="",0,VLOOKUP(AZ34,Pointage[#All],2,FALSE)*BA$21)</f>
        <v>0</v>
      </c>
      <c r="BB34" s="22">
        <f t="shared" si="63"/>
        <v>0</v>
      </c>
      <c r="BC34" s="7"/>
      <c r="BD34" s="21" t="str">
        <f t="shared" si="79"/>
        <v/>
      </c>
      <c r="BE34" s="21">
        <f>IF(BD34="",0,VLOOKUP(BD34,Pointage[#All],2,FALSE)*BE$21)</f>
        <v>0</v>
      </c>
      <c r="BF34" s="9"/>
      <c r="BG34" s="21" t="str">
        <f t="shared" si="83"/>
        <v/>
      </c>
      <c r="BH34" s="21">
        <f>IF(BG34="",0,VLOOKUP(BG34,Pointage[#All],2,FALSE)*BH$21)</f>
        <v>0</v>
      </c>
      <c r="BI34" s="9"/>
      <c r="BJ34" s="21" t="str">
        <f t="shared" si="81"/>
        <v/>
      </c>
      <c r="BK34" s="21">
        <f>IF(BJ34="",0,VLOOKUP(BJ34,Pointage[#All],2,FALSE)*BK$21)</f>
        <v>0</v>
      </c>
      <c r="BL34" s="9"/>
      <c r="BM34" s="21" t="str">
        <f t="shared" si="82"/>
        <v/>
      </c>
      <c r="BN34" s="21">
        <f>IF(BM34="",0,VLOOKUP(BM34,Pointage[#All],2,FALSE)*BN$21)</f>
        <v>0</v>
      </c>
      <c r="BO34" s="22">
        <f t="shared" si="64"/>
        <v>0</v>
      </c>
      <c r="BP34" s="24">
        <f t="shared" si="65"/>
        <v>0</v>
      </c>
    </row>
    <row r="35" spans="1:69" x14ac:dyDescent="0.25">
      <c r="A35" s="7"/>
      <c r="B35" s="26"/>
      <c r="C35" s="48"/>
      <c r="D35" s="48"/>
      <c r="E35" s="21">
        <f t="shared" si="55"/>
        <v>0</v>
      </c>
      <c r="F35" s="21" t="str">
        <f t="shared" si="56"/>
        <v/>
      </c>
      <c r="G35" s="21" t="str">
        <f t="shared" si="57"/>
        <v/>
      </c>
      <c r="H35" s="21" t="str">
        <f t="shared" si="58"/>
        <v/>
      </c>
      <c r="I35" s="7"/>
      <c r="J35" s="21" t="str">
        <f t="shared" si="66"/>
        <v/>
      </c>
      <c r="K35" s="21">
        <f>IF(J35="",0,VLOOKUP(J35,Pointage[#All],2,FALSE)*K$21)</f>
        <v>0</v>
      </c>
      <c r="L35" s="9"/>
      <c r="M35" s="21" t="str">
        <f>IF(L35=0,"",RANK(L35,L$23:L$45,0))</f>
        <v/>
      </c>
      <c r="N35" s="21">
        <f>IF(M35="",0,VLOOKUP(M35,Pointage[#All],2,FALSE)*N$21)</f>
        <v>0</v>
      </c>
      <c r="O35" s="9"/>
      <c r="P35" s="21" t="str">
        <f t="shared" si="68"/>
        <v/>
      </c>
      <c r="Q35" s="21">
        <v>0</v>
      </c>
      <c r="R35" s="9"/>
      <c r="S35" s="21" t="str">
        <f t="shared" si="59"/>
        <v/>
      </c>
      <c r="T35" s="21">
        <f>IF(S35="",0,VLOOKUP(S35,Pointage[#All],2,FALSE)*T$21)</f>
        <v>0</v>
      </c>
      <c r="U35" s="22">
        <f t="shared" si="60"/>
        <v>0</v>
      </c>
      <c r="V35" s="7"/>
      <c r="W35" s="21" t="str">
        <f t="shared" si="69"/>
        <v/>
      </c>
      <c r="X35" s="21">
        <f>IF(W35="",0,VLOOKUP(W35,Pointage[#All],2,FALSE)*X$21)</f>
        <v>0</v>
      </c>
      <c r="Y35" s="9"/>
      <c r="Z35" s="21" t="str">
        <f t="shared" si="70"/>
        <v/>
      </c>
      <c r="AA35" s="21">
        <f>IF(Z35="",0,VLOOKUP(Z35,Pointage[#All],2,FALSE)*AA$21)</f>
        <v>0</v>
      </c>
      <c r="AB35" s="9"/>
      <c r="AC35" s="21" t="str">
        <f t="shared" si="71"/>
        <v/>
      </c>
      <c r="AD35" s="21">
        <f>IF(AC35="",0,VLOOKUP(AC35,Pointage[#All],2,FALSE)*AD$21)</f>
        <v>0</v>
      </c>
      <c r="AE35" s="22">
        <f t="shared" si="61"/>
        <v>0</v>
      </c>
      <c r="AF35" s="7"/>
      <c r="AG35" s="21" t="str">
        <f t="shared" si="72"/>
        <v/>
      </c>
      <c r="AH35" s="21">
        <f>IF(AG35="",0,VLOOKUP(AG35,Pointage[#All],2,FALSE)*AH$21)</f>
        <v>0</v>
      </c>
      <c r="AI35" s="9"/>
      <c r="AJ35" s="21" t="str">
        <f t="shared" si="73"/>
        <v/>
      </c>
      <c r="AK35" s="21">
        <f>IF(AJ35="",0,VLOOKUP(AJ35,Pointage[#All],2,FALSE)*AK$21)</f>
        <v>0</v>
      </c>
      <c r="AL35" s="9"/>
      <c r="AM35" s="21" t="str">
        <f t="shared" si="74"/>
        <v/>
      </c>
      <c r="AN35" s="21">
        <f>IF(AM35="",0,VLOOKUP(AM35,Pointage[#All],2,FALSE)*AN$21)</f>
        <v>0</v>
      </c>
      <c r="AO35" s="22">
        <f t="shared" si="62"/>
        <v>0</v>
      </c>
      <c r="AP35" s="7"/>
      <c r="AQ35" s="21" t="str">
        <f t="shared" si="75"/>
        <v/>
      </c>
      <c r="AR35" s="31">
        <f>IF(AQ35="",0,VLOOKUP(AQ35,Pointage[#All],2,FALSE)*AR$21)</f>
        <v>0</v>
      </c>
      <c r="AS35" s="9"/>
      <c r="AT35" s="21" t="str">
        <f t="shared" si="76"/>
        <v/>
      </c>
      <c r="AU35" s="21">
        <f>IF(AT35="",0,VLOOKUP(AT35,Pointage[#All],2,FALSE)*AU$21)</f>
        <v>0</v>
      </c>
      <c r="AV35" s="9"/>
      <c r="AW35" s="21" t="str">
        <f t="shared" si="77"/>
        <v/>
      </c>
      <c r="AX35" s="21">
        <f>IF(AW35="",0,VLOOKUP(AW35,Pointage[#All],2,FALSE)*AX$21)</f>
        <v>0</v>
      </c>
      <c r="AY35" s="9"/>
      <c r="AZ35" s="21" t="str">
        <f t="shared" si="78"/>
        <v/>
      </c>
      <c r="BA35" s="21">
        <f>IF(AZ35="",0,VLOOKUP(AZ35,Pointage[#All],2,FALSE)*BA$21)</f>
        <v>0</v>
      </c>
      <c r="BB35" s="22">
        <f t="shared" si="63"/>
        <v>0</v>
      </c>
      <c r="BC35" s="7"/>
      <c r="BD35" s="21" t="str">
        <f t="shared" si="79"/>
        <v/>
      </c>
      <c r="BE35" s="21">
        <f>IF(BD35="",0,VLOOKUP(BD35,Pointage[#All],2,FALSE)*BE$21)</f>
        <v>0</v>
      </c>
      <c r="BF35" s="9"/>
      <c r="BG35" s="21" t="str">
        <f t="shared" si="83"/>
        <v/>
      </c>
      <c r="BH35" s="21">
        <f>IF(BG35="",0,VLOOKUP(BG35,Pointage[#All],2,FALSE)*BH$21)</f>
        <v>0</v>
      </c>
      <c r="BI35" s="9"/>
      <c r="BJ35" s="21" t="str">
        <f t="shared" si="81"/>
        <v/>
      </c>
      <c r="BK35" s="21">
        <f>IF(BJ35="",0,VLOOKUP(BJ35,Pointage[#All],2,FALSE)*BK$21)</f>
        <v>0</v>
      </c>
      <c r="BL35" s="9"/>
      <c r="BM35" s="21" t="str">
        <f t="shared" si="82"/>
        <v/>
      </c>
      <c r="BN35" s="21">
        <f>IF(BM35="",0,VLOOKUP(BM35,Pointage[#All],2,FALSE)*BN$21)</f>
        <v>0</v>
      </c>
      <c r="BO35" s="22">
        <f t="shared" si="64"/>
        <v>0</v>
      </c>
      <c r="BP35" s="24">
        <f t="shared" si="65"/>
        <v>0</v>
      </c>
      <c r="BQ35" s="27" t="e">
        <f>AVERAGE(V35,Y35,AB35)</f>
        <v>#DIV/0!</v>
      </c>
    </row>
    <row r="36" spans="1:69" x14ac:dyDescent="0.25">
      <c r="A36" s="7"/>
      <c r="B36" s="26"/>
      <c r="C36" s="48"/>
      <c r="D36" s="48"/>
      <c r="E36" s="21">
        <f t="shared" si="55"/>
        <v>0</v>
      </c>
      <c r="F36" s="21" t="str">
        <f t="shared" si="56"/>
        <v/>
      </c>
      <c r="G36" s="21" t="str">
        <f t="shared" si="57"/>
        <v/>
      </c>
      <c r="H36" s="21" t="str">
        <f t="shared" si="58"/>
        <v/>
      </c>
      <c r="I36" s="7"/>
      <c r="J36" s="21" t="str">
        <f t="shared" si="66"/>
        <v/>
      </c>
      <c r="K36" s="21">
        <f>IF(J36="",0,VLOOKUP(J36,Pointage[#All],2,FALSE)*K$21)</f>
        <v>0</v>
      </c>
      <c r="L36" s="9"/>
      <c r="M36" s="21" t="str">
        <f>IF(L36=0,"",RANK(L36,L$23:L$45,0))</f>
        <v/>
      </c>
      <c r="N36" s="21">
        <f>IF(M36="",0,VLOOKUP(M36,Pointage[#All],2,FALSE)*N$21)</f>
        <v>0</v>
      </c>
      <c r="O36" s="9"/>
      <c r="P36" s="21" t="str">
        <f t="shared" si="68"/>
        <v/>
      </c>
      <c r="Q36" s="21">
        <v>0</v>
      </c>
      <c r="R36" s="9"/>
      <c r="S36" s="21" t="str">
        <f t="shared" si="59"/>
        <v/>
      </c>
      <c r="T36" s="21">
        <f>IF(S36="",0,VLOOKUP(S36,Pointage[#All],2,FALSE)*T$21)</f>
        <v>0</v>
      </c>
      <c r="U36" s="22">
        <f t="shared" si="60"/>
        <v>0</v>
      </c>
      <c r="V36" s="7"/>
      <c r="W36" s="21" t="str">
        <f t="shared" si="69"/>
        <v/>
      </c>
      <c r="X36" s="21">
        <f>IF(W36="",0,VLOOKUP(W36,Pointage[#All],2,FALSE)*X$21)</f>
        <v>0</v>
      </c>
      <c r="Y36" s="9"/>
      <c r="Z36" s="21" t="str">
        <f t="shared" si="70"/>
        <v/>
      </c>
      <c r="AA36" s="21">
        <f>IF(Z36="",0,VLOOKUP(Z36,Pointage[#All],2,FALSE)*AA$21)</f>
        <v>0</v>
      </c>
      <c r="AB36" s="9"/>
      <c r="AC36" s="21" t="str">
        <f t="shared" si="71"/>
        <v/>
      </c>
      <c r="AD36" s="21">
        <f>IF(AC36="",0,VLOOKUP(AC36,Pointage[#All],2,FALSE)*AD$21)</f>
        <v>0</v>
      </c>
      <c r="AE36" s="22">
        <f t="shared" si="61"/>
        <v>0</v>
      </c>
      <c r="AF36" s="7"/>
      <c r="AG36" s="21" t="str">
        <f t="shared" si="72"/>
        <v/>
      </c>
      <c r="AH36" s="21">
        <f>IF(AG36="",0,VLOOKUP(AG36,Pointage[#All],2,FALSE)*AH$21)</f>
        <v>0</v>
      </c>
      <c r="AI36" s="9"/>
      <c r="AJ36" s="21" t="str">
        <f t="shared" si="73"/>
        <v/>
      </c>
      <c r="AK36" s="21">
        <f>IF(AJ36="",0,VLOOKUP(AJ36,Pointage[#All],2,FALSE)*AK$21)</f>
        <v>0</v>
      </c>
      <c r="AL36" s="9"/>
      <c r="AM36" s="21" t="str">
        <f t="shared" si="74"/>
        <v/>
      </c>
      <c r="AN36" s="21">
        <f>IF(AM36="",0,VLOOKUP(AM36,Pointage[#All],2,FALSE)*AN$21)</f>
        <v>0</v>
      </c>
      <c r="AO36" s="22">
        <f t="shared" si="62"/>
        <v>0</v>
      </c>
      <c r="AP36" s="7"/>
      <c r="AQ36" s="21" t="str">
        <f t="shared" si="75"/>
        <v/>
      </c>
      <c r="AR36" s="31">
        <f>IF(AQ36="",0,VLOOKUP(AQ36,Pointage[#All],2,FALSE)*AR$21)</f>
        <v>0</v>
      </c>
      <c r="AS36" s="9"/>
      <c r="AT36" s="21" t="str">
        <f t="shared" si="76"/>
        <v/>
      </c>
      <c r="AU36" s="21">
        <f>IF(AT36="",0,VLOOKUP(AT36,Pointage[#All],2,FALSE)*AU$21)</f>
        <v>0</v>
      </c>
      <c r="AV36" s="9"/>
      <c r="AW36" s="21" t="str">
        <f t="shared" si="77"/>
        <v/>
      </c>
      <c r="AX36" s="21">
        <f>IF(AW36="",0,VLOOKUP(AW36,Pointage[#All],2,FALSE)*AX$21)</f>
        <v>0</v>
      </c>
      <c r="AY36" s="9"/>
      <c r="AZ36" s="21" t="str">
        <f t="shared" si="78"/>
        <v/>
      </c>
      <c r="BA36" s="21">
        <f>IF(AZ36="",0,VLOOKUP(AZ36,Pointage[#All],2,FALSE)*BA$21)</f>
        <v>0</v>
      </c>
      <c r="BB36" s="22">
        <f t="shared" si="63"/>
        <v>0</v>
      </c>
      <c r="BC36" s="7"/>
      <c r="BD36" s="21" t="str">
        <f t="shared" si="79"/>
        <v/>
      </c>
      <c r="BE36" s="21">
        <f>IF(BD36="",0,VLOOKUP(BD36,Pointage[#All],2,FALSE)*BE$21)</f>
        <v>0</v>
      </c>
      <c r="BF36" s="9"/>
      <c r="BG36" s="21" t="str">
        <f t="shared" si="83"/>
        <v/>
      </c>
      <c r="BH36" s="21">
        <f>IF(BG36="",0,VLOOKUP(BG36,Pointage[#All],2,FALSE)*BH$21)</f>
        <v>0</v>
      </c>
      <c r="BI36" s="9"/>
      <c r="BJ36" s="21" t="str">
        <f t="shared" si="81"/>
        <v/>
      </c>
      <c r="BK36" s="21">
        <f>IF(BJ36="",0,VLOOKUP(BJ36,Pointage[#All],2,FALSE)*BK$21)</f>
        <v>0</v>
      </c>
      <c r="BL36" s="9"/>
      <c r="BM36" s="21" t="str">
        <f t="shared" si="82"/>
        <v/>
      </c>
      <c r="BN36" s="21">
        <f>IF(BM36="",0,VLOOKUP(BM36,Pointage[#All],2,FALSE)*BN$21)</f>
        <v>0</v>
      </c>
      <c r="BO36" s="22">
        <f t="shared" si="64"/>
        <v>0</v>
      </c>
      <c r="BP36" s="24">
        <f t="shared" si="65"/>
        <v>0</v>
      </c>
    </row>
    <row r="37" spans="1:69" x14ac:dyDescent="0.25">
      <c r="A37" s="7"/>
      <c r="B37" s="26"/>
      <c r="C37" s="48"/>
      <c r="D37" s="48"/>
      <c r="E37" s="21">
        <f t="shared" ref="E37:E45" si="84">U37+AE37++AO37+BB37+BO37</f>
        <v>0</v>
      </c>
      <c r="F37" s="21" t="str">
        <f t="shared" ref="F37:F45" si="85">IF(E37=0,"",RANK(E37,E$23:E$45,0))</f>
        <v/>
      </c>
      <c r="G37" s="21" t="str">
        <f t="shared" ref="G37:G45" si="86">IF(BP37=0,"",RANK(BP37,BP$4:BP$56,0))</f>
        <v/>
      </c>
      <c r="H37" s="21" t="str">
        <f t="shared" ref="H37:H45" si="87">IF(F37=1,"Or",IF(F37=2,"Argent",IF(F37=3,"Bronze","")))</f>
        <v/>
      </c>
      <c r="I37" s="7"/>
      <c r="J37" s="21" t="str">
        <f t="shared" ref="J37:J45" si="88">IF(I37=0,"",RANK(I37,I$23:I$45,0))</f>
        <v/>
      </c>
      <c r="K37" s="21">
        <f>IF(J37="",0,VLOOKUP(J37,Pointage[#All],2,FALSE)*K$21)</f>
        <v>0</v>
      </c>
      <c r="L37" s="9"/>
      <c r="M37" s="21" t="str">
        <f t="shared" ref="M37:M45" si="89">IF(L37=0,"",RANK(L37,L$23:L$45,0))</f>
        <v/>
      </c>
      <c r="N37" s="21">
        <f>IF(M37="",0,VLOOKUP(M37,Pointage[#All],2,FALSE)*N$21)</f>
        <v>0</v>
      </c>
      <c r="O37" s="9"/>
      <c r="P37" s="21" t="str">
        <f t="shared" ref="P37:P45" si="90">IF(O37=0,"",RANK(O37,O$23:O$45,0))</f>
        <v/>
      </c>
      <c r="Q37" s="21">
        <v>0</v>
      </c>
      <c r="R37" s="9"/>
      <c r="S37" s="21" t="str">
        <f t="shared" si="59"/>
        <v/>
      </c>
      <c r="T37" s="21">
        <f>IF(S37="",0,VLOOKUP(S37,Pointage[#All],2,FALSE)*T$21)</f>
        <v>0</v>
      </c>
      <c r="U37" s="22">
        <f t="shared" ref="U37:U45" si="91">IF(K37="","",K37+N37+T37)</f>
        <v>0</v>
      </c>
      <c r="V37" s="7"/>
      <c r="W37" s="21" t="str">
        <f t="shared" ref="W37:W45" si="92">IF(V37=0,"",RANK(V37,V$23:V$45,0))</f>
        <v/>
      </c>
      <c r="X37" s="21">
        <f>IF(W37="",0,VLOOKUP(W37,Pointage[#All],2,FALSE)*X$21)</f>
        <v>0</v>
      </c>
      <c r="Y37" s="9"/>
      <c r="Z37" s="21" t="str">
        <f t="shared" ref="Z37:Z45" si="93">IF(Y37=0,"",RANK(Y37,Y$23:Y$45,0))</f>
        <v/>
      </c>
      <c r="AA37" s="21">
        <f>IF(Z37="",0,VLOOKUP(Z37,Pointage[#All],2,FALSE)*AA$21)</f>
        <v>0</v>
      </c>
      <c r="AB37" s="9"/>
      <c r="AC37" s="21" t="str">
        <f t="shared" si="71"/>
        <v/>
      </c>
      <c r="AD37" s="21">
        <f>IF(AC37="",0,VLOOKUP(AC37,Pointage[#All],2,FALSE)*AD$21)</f>
        <v>0</v>
      </c>
      <c r="AE37" s="22">
        <f t="shared" ref="AE37:AE45" si="94">IF(X37="","",X37+AA37+AD37)</f>
        <v>0</v>
      </c>
      <c r="AF37" s="7"/>
      <c r="AG37" s="21" t="str">
        <f t="shared" ref="AG37:AG45" si="95">IF(AF37=0,"",RANK(AF37,AF$23:AF$45,0))</f>
        <v/>
      </c>
      <c r="AH37" s="21">
        <f>IF(AG37="",0,VLOOKUP(AG37,Pointage[#All],2,FALSE)*AH$21)</f>
        <v>0</v>
      </c>
      <c r="AI37" s="9"/>
      <c r="AJ37" s="21" t="str">
        <f t="shared" ref="AJ37:AJ45" si="96">IF(AI37=0,"",RANK(AI37,AI$23:AI$45,0))</f>
        <v/>
      </c>
      <c r="AK37" s="21">
        <f>IF(AJ37="",0,VLOOKUP(AJ37,Pointage[#All],2,FALSE)*AK$21)</f>
        <v>0</v>
      </c>
      <c r="AL37" s="9"/>
      <c r="AM37" s="21" t="str">
        <f t="shared" si="74"/>
        <v/>
      </c>
      <c r="AN37" s="21">
        <f>IF(AM37="",0,VLOOKUP(AM37,Pointage[#All],2,FALSE)*AN$21)</f>
        <v>0</v>
      </c>
      <c r="AO37" s="22">
        <f t="shared" ref="AO37:AO45" si="97">IF(AH37="","",AH37+AK37+AN37)</f>
        <v>0</v>
      </c>
      <c r="AP37" s="7"/>
      <c r="AQ37" s="21" t="str">
        <f t="shared" ref="AQ37:AQ45" si="98">IF(AP37=0,"",RANK(AP37,AP$23:AP$45,0))</f>
        <v/>
      </c>
      <c r="AR37" s="31">
        <f>IF(AQ37="",0,VLOOKUP(AQ37,Pointage[#All],2,FALSE)*AR$21)</f>
        <v>0</v>
      </c>
      <c r="AS37" s="9"/>
      <c r="AT37" s="21" t="str">
        <f t="shared" ref="AT37:AT45" si="99">IF(AS37=0,"",RANK(AS37,AS$23:AS$45,0))</f>
        <v/>
      </c>
      <c r="AU37" s="21">
        <f>IF(AT37="",0,VLOOKUP(AT37,Pointage[#All],2,FALSE)*AU$21)</f>
        <v>0</v>
      </c>
      <c r="AV37" s="9"/>
      <c r="AW37" s="21" t="str">
        <f t="shared" ref="AW37:AW45" si="100">IF(AV37=0,"",RANK(AV37,AV$23:AV$45,0))</f>
        <v/>
      </c>
      <c r="AX37" s="21">
        <f>IF(AW37="",0,VLOOKUP(AW37,Pointage[#All],2,FALSE)*AX$21)</f>
        <v>0</v>
      </c>
      <c r="AY37" s="9"/>
      <c r="AZ37" s="21" t="str">
        <f t="shared" si="78"/>
        <v/>
      </c>
      <c r="BA37" s="21">
        <f>IF(AZ37="",0,VLOOKUP(AZ37,Pointage[#All],2,FALSE)*BA$21)</f>
        <v>0</v>
      </c>
      <c r="BB37" s="22">
        <f t="shared" ref="BB37:BB45" si="101">IF(AU37="","",AU37+AX37+BA37)</f>
        <v>0</v>
      </c>
      <c r="BC37" s="7"/>
      <c r="BD37" s="21" t="str">
        <f t="shared" ref="BD37:BD45" si="102">IF(BC37=0,"",RANK(BC37,BC$23:BC$45,0))</f>
        <v/>
      </c>
      <c r="BE37" s="21">
        <f>IF(BD37="",0,VLOOKUP(BD37,Pointage[#All],2,FALSE)*BE$21)</f>
        <v>0</v>
      </c>
      <c r="BF37" s="9"/>
      <c r="BG37" s="21" t="str">
        <f t="shared" ref="BG37:BG45" si="103">IF(BF37=0,"",RANK(BF37,BF$23:BF$45,0))</f>
        <v/>
      </c>
      <c r="BH37" s="21">
        <f>IF(BG37="",0,VLOOKUP(BG37,Pointage[#All],2,FALSE)*BH$21)</f>
        <v>0</v>
      </c>
      <c r="BI37" s="9"/>
      <c r="BJ37" s="21" t="str">
        <f t="shared" ref="BJ37:BJ45" si="104">IF(BI37=0,"",RANK(BI37,BI$23:BI$45,0))</f>
        <v/>
      </c>
      <c r="BK37" s="21">
        <f>IF(BJ37="",0,VLOOKUP(BJ37,Pointage[#All],2,FALSE)*BK$21)</f>
        <v>0</v>
      </c>
      <c r="BL37" s="9"/>
      <c r="BM37" s="21" t="str">
        <f t="shared" si="82"/>
        <v/>
      </c>
      <c r="BN37" s="21">
        <f>IF(BM37="",0,VLOOKUP(BM37,Pointage[#All],2,FALSE)*BN$21)</f>
        <v>0</v>
      </c>
      <c r="BO37" s="22">
        <f t="shared" ref="BO37:BO45" si="105">IF(BH37="","",BH37+BK37+BN37)*1.25</f>
        <v>0</v>
      </c>
      <c r="BP37" s="24">
        <f t="shared" ref="BP37:BP45" si="106">T37+AD37+AN37+BA37+BN37*1.25</f>
        <v>0</v>
      </c>
    </row>
    <row r="38" spans="1:69" x14ac:dyDescent="0.25">
      <c r="A38" s="7"/>
      <c r="B38" s="26"/>
      <c r="C38" s="48"/>
      <c r="D38" s="48"/>
      <c r="E38" s="21">
        <f t="shared" si="84"/>
        <v>0</v>
      </c>
      <c r="F38" s="21" t="str">
        <f t="shared" si="85"/>
        <v/>
      </c>
      <c r="G38" s="21" t="str">
        <f t="shared" si="86"/>
        <v/>
      </c>
      <c r="H38" s="21" t="str">
        <f t="shared" si="87"/>
        <v/>
      </c>
      <c r="I38" s="7"/>
      <c r="J38" s="21" t="str">
        <f t="shared" si="88"/>
        <v/>
      </c>
      <c r="K38" s="21">
        <f>IF(J38="",0,VLOOKUP(J38,Pointage[#All],2,FALSE)*K$21)</f>
        <v>0</v>
      </c>
      <c r="L38" s="9"/>
      <c r="M38" s="21" t="str">
        <f t="shared" si="89"/>
        <v/>
      </c>
      <c r="N38" s="21">
        <f>IF(M38="",0,VLOOKUP(M38,Pointage[#All],2,FALSE)*N$21)</f>
        <v>0</v>
      </c>
      <c r="O38" s="9"/>
      <c r="P38" s="21" t="str">
        <f t="shared" si="90"/>
        <v/>
      </c>
      <c r="Q38" s="21">
        <v>0</v>
      </c>
      <c r="R38" s="9"/>
      <c r="S38" s="21" t="str">
        <f t="shared" si="59"/>
        <v/>
      </c>
      <c r="T38" s="21">
        <f>IF(S38="",0,VLOOKUP(S38,Pointage[#All],2,FALSE)*T$21)</f>
        <v>0</v>
      </c>
      <c r="U38" s="22">
        <f t="shared" si="91"/>
        <v>0</v>
      </c>
      <c r="V38" s="7"/>
      <c r="W38" s="21" t="str">
        <f t="shared" si="92"/>
        <v/>
      </c>
      <c r="X38" s="21">
        <f>IF(W38="",0,VLOOKUP(W38,Pointage[#All],2,FALSE)*X$21)</f>
        <v>0</v>
      </c>
      <c r="Y38" s="9"/>
      <c r="Z38" s="21" t="str">
        <f t="shared" si="93"/>
        <v/>
      </c>
      <c r="AA38" s="21">
        <f>IF(Z38="",0,VLOOKUP(Z38,Pointage[#All],2,FALSE)*AA$21)</f>
        <v>0</v>
      </c>
      <c r="AB38" s="9"/>
      <c r="AC38" s="21" t="str">
        <f t="shared" si="71"/>
        <v/>
      </c>
      <c r="AD38" s="21">
        <f>IF(AC38="",0,VLOOKUP(AC38,Pointage[#All],2,FALSE)*AD$21)</f>
        <v>0</v>
      </c>
      <c r="AE38" s="22">
        <f t="shared" si="94"/>
        <v>0</v>
      </c>
      <c r="AF38" s="7"/>
      <c r="AG38" s="21" t="str">
        <f t="shared" si="95"/>
        <v/>
      </c>
      <c r="AH38" s="21">
        <f>IF(AG38="",0,VLOOKUP(AG38,Pointage[#All],2,FALSE)*AH$21)</f>
        <v>0</v>
      </c>
      <c r="AI38" s="9"/>
      <c r="AJ38" s="21" t="str">
        <f t="shared" si="96"/>
        <v/>
      </c>
      <c r="AK38" s="21">
        <f>IF(AJ38="",0,VLOOKUP(AJ38,Pointage[#All],2,FALSE)*AK$21)</f>
        <v>0</v>
      </c>
      <c r="AL38" s="9"/>
      <c r="AM38" s="21" t="str">
        <f t="shared" si="74"/>
        <v/>
      </c>
      <c r="AN38" s="21">
        <f>IF(AM38="",0,VLOOKUP(AM38,Pointage[#All],2,FALSE)*AN$21)</f>
        <v>0</v>
      </c>
      <c r="AO38" s="22">
        <f t="shared" si="97"/>
        <v>0</v>
      </c>
      <c r="AP38" s="7"/>
      <c r="AQ38" s="21" t="str">
        <f t="shared" si="98"/>
        <v/>
      </c>
      <c r="AR38" s="31">
        <f>IF(AQ38="",0,VLOOKUP(AQ38,Pointage[#All],2,FALSE)*AR$21)</f>
        <v>0</v>
      </c>
      <c r="AS38" s="9"/>
      <c r="AT38" s="21" t="str">
        <f t="shared" si="99"/>
        <v/>
      </c>
      <c r="AU38" s="21">
        <f>IF(AT38="",0,VLOOKUP(AT38,Pointage[#All],2,FALSE)*AU$21)</f>
        <v>0</v>
      </c>
      <c r="AV38" s="9"/>
      <c r="AW38" s="21" t="str">
        <f t="shared" si="100"/>
        <v/>
      </c>
      <c r="AX38" s="21">
        <f>IF(AW38="",0,VLOOKUP(AW38,Pointage[#All],2,FALSE)*AX$21)</f>
        <v>0</v>
      </c>
      <c r="AY38" s="9"/>
      <c r="AZ38" s="21" t="str">
        <f t="shared" si="78"/>
        <v/>
      </c>
      <c r="BA38" s="21">
        <f>IF(AZ38="",0,VLOOKUP(AZ38,Pointage[#All],2,FALSE)*BA$21)</f>
        <v>0</v>
      </c>
      <c r="BB38" s="22">
        <f t="shared" si="101"/>
        <v>0</v>
      </c>
      <c r="BC38" s="7"/>
      <c r="BD38" s="21" t="str">
        <f t="shared" si="102"/>
        <v/>
      </c>
      <c r="BE38" s="21">
        <f>IF(BD38="",0,VLOOKUP(BD38,Pointage[#All],2,FALSE)*BE$21)</f>
        <v>0</v>
      </c>
      <c r="BF38" s="9"/>
      <c r="BG38" s="21" t="str">
        <f t="shared" si="103"/>
        <v/>
      </c>
      <c r="BH38" s="21">
        <f>IF(BG38="",0,VLOOKUP(BG38,Pointage[#All],2,FALSE)*BH$21)</f>
        <v>0</v>
      </c>
      <c r="BI38" s="9"/>
      <c r="BJ38" s="21" t="str">
        <f t="shared" si="104"/>
        <v/>
      </c>
      <c r="BK38" s="21">
        <f>IF(BJ38="",0,VLOOKUP(BJ38,Pointage[#All],2,FALSE)*BK$21)</f>
        <v>0</v>
      </c>
      <c r="BL38" s="9"/>
      <c r="BM38" s="21" t="str">
        <f t="shared" si="82"/>
        <v/>
      </c>
      <c r="BN38" s="21">
        <f>IF(BM38="",0,VLOOKUP(BM38,Pointage[#All],2,FALSE)*BN$21)</f>
        <v>0</v>
      </c>
      <c r="BO38" s="22">
        <f t="shared" si="105"/>
        <v>0</v>
      </c>
      <c r="BP38" s="24">
        <f t="shared" si="106"/>
        <v>0</v>
      </c>
    </row>
    <row r="39" spans="1:69" x14ac:dyDescent="0.25">
      <c r="A39" s="7"/>
      <c r="B39" s="26"/>
      <c r="C39" s="48"/>
      <c r="D39" s="48"/>
      <c r="E39" s="21">
        <f t="shared" si="84"/>
        <v>0</v>
      </c>
      <c r="F39" s="21" t="str">
        <f t="shared" si="85"/>
        <v/>
      </c>
      <c r="G39" s="21" t="str">
        <f t="shared" si="86"/>
        <v/>
      </c>
      <c r="H39" s="21" t="str">
        <f t="shared" si="87"/>
        <v/>
      </c>
      <c r="I39" s="7"/>
      <c r="J39" s="21" t="str">
        <f t="shared" si="88"/>
        <v/>
      </c>
      <c r="K39" s="21">
        <f>IF(J39="",0,VLOOKUP(J39,Pointage[#All],2,FALSE)*K$21)</f>
        <v>0</v>
      </c>
      <c r="L39" s="9"/>
      <c r="M39" s="21" t="str">
        <f t="shared" si="89"/>
        <v/>
      </c>
      <c r="N39" s="21">
        <f>IF(M39="",0,VLOOKUP(M39,Pointage[#All],2,FALSE)*N$21)</f>
        <v>0</v>
      </c>
      <c r="O39" s="9"/>
      <c r="P39" s="21" t="str">
        <f t="shared" si="90"/>
        <v/>
      </c>
      <c r="Q39" s="21">
        <v>0</v>
      </c>
      <c r="R39" s="9"/>
      <c r="S39" s="21" t="str">
        <f t="shared" si="59"/>
        <v/>
      </c>
      <c r="T39" s="21">
        <f>IF(S39="",0,VLOOKUP(S39,Pointage[#All],2,FALSE)*T$21)</f>
        <v>0</v>
      </c>
      <c r="U39" s="22">
        <f t="shared" si="91"/>
        <v>0</v>
      </c>
      <c r="V39" s="7"/>
      <c r="W39" s="21" t="str">
        <f t="shared" si="92"/>
        <v/>
      </c>
      <c r="X39" s="21">
        <f>IF(W39="",0,VLOOKUP(W39,Pointage[#All],2,FALSE)*X$21)</f>
        <v>0</v>
      </c>
      <c r="Y39" s="9"/>
      <c r="Z39" s="21" t="str">
        <f t="shared" si="93"/>
        <v/>
      </c>
      <c r="AA39" s="21">
        <f>IF(Z39="",0,VLOOKUP(Z39,Pointage[#All],2,FALSE)*AA$21)</f>
        <v>0</v>
      </c>
      <c r="AB39" s="9"/>
      <c r="AC39" s="21" t="str">
        <f t="shared" si="71"/>
        <v/>
      </c>
      <c r="AD39" s="21">
        <f>IF(AC39="",0,VLOOKUP(AC39,Pointage[#All],2,FALSE)*AD$21)</f>
        <v>0</v>
      </c>
      <c r="AE39" s="22">
        <f t="shared" si="94"/>
        <v>0</v>
      </c>
      <c r="AF39" s="7"/>
      <c r="AG39" s="21" t="str">
        <f t="shared" si="95"/>
        <v/>
      </c>
      <c r="AH39" s="21">
        <f>IF(AG39="",0,VLOOKUP(AG39,Pointage[#All],2,FALSE)*AH$21)</f>
        <v>0</v>
      </c>
      <c r="AI39" s="9"/>
      <c r="AJ39" s="21" t="str">
        <f t="shared" si="96"/>
        <v/>
      </c>
      <c r="AK39" s="21">
        <f>IF(AJ39="",0,VLOOKUP(AJ39,Pointage[#All],2,FALSE)*AK$21)</f>
        <v>0</v>
      </c>
      <c r="AL39" s="9"/>
      <c r="AM39" s="21" t="str">
        <f t="shared" si="74"/>
        <v/>
      </c>
      <c r="AN39" s="21">
        <f>IF(AM39="",0,VLOOKUP(AM39,Pointage[#All],2,FALSE)*AN$21)</f>
        <v>0</v>
      </c>
      <c r="AO39" s="22">
        <f t="shared" si="97"/>
        <v>0</v>
      </c>
      <c r="AP39" s="7"/>
      <c r="AQ39" s="21" t="str">
        <f t="shared" si="98"/>
        <v/>
      </c>
      <c r="AR39" s="31">
        <f>IF(AQ39="",0,VLOOKUP(AQ39,Pointage[#All],2,FALSE)*AR$21)</f>
        <v>0</v>
      </c>
      <c r="AS39" s="9"/>
      <c r="AT39" s="21" t="str">
        <f t="shared" si="99"/>
        <v/>
      </c>
      <c r="AU39" s="21">
        <f>IF(AT39="",0,VLOOKUP(AT39,Pointage[#All],2,FALSE)*AU$21)</f>
        <v>0</v>
      </c>
      <c r="AV39" s="9"/>
      <c r="AW39" s="21" t="str">
        <f t="shared" si="100"/>
        <v/>
      </c>
      <c r="AX39" s="21">
        <f>IF(AW39="",0,VLOOKUP(AW39,Pointage[#All],2,FALSE)*AX$21)</f>
        <v>0</v>
      </c>
      <c r="AY39" s="9"/>
      <c r="AZ39" s="21" t="str">
        <f t="shared" si="78"/>
        <v/>
      </c>
      <c r="BA39" s="21">
        <f>IF(AZ39="",0,VLOOKUP(AZ39,Pointage[#All],2,FALSE)*BA$21)</f>
        <v>0</v>
      </c>
      <c r="BB39" s="22">
        <f t="shared" si="101"/>
        <v>0</v>
      </c>
      <c r="BC39" s="7"/>
      <c r="BD39" s="21" t="str">
        <f t="shared" si="102"/>
        <v/>
      </c>
      <c r="BE39" s="21">
        <f>IF(BD39="",0,VLOOKUP(BD39,Pointage[#All],2,FALSE)*BE$21)</f>
        <v>0</v>
      </c>
      <c r="BF39" s="9"/>
      <c r="BG39" s="21" t="str">
        <f t="shared" si="103"/>
        <v/>
      </c>
      <c r="BH39" s="21">
        <f>IF(BG39="",0,VLOOKUP(BG39,Pointage[#All],2,FALSE)*BH$21)</f>
        <v>0</v>
      </c>
      <c r="BI39" s="9"/>
      <c r="BJ39" s="21" t="str">
        <f t="shared" si="104"/>
        <v/>
      </c>
      <c r="BK39" s="21">
        <f>IF(BJ39="",0,VLOOKUP(BJ39,Pointage[#All],2,FALSE)*BK$21)</f>
        <v>0</v>
      </c>
      <c r="BL39" s="9"/>
      <c r="BM39" s="21" t="str">
        <f t="shared" si="82"/>
        <v/>
      </c>
      <c r="BN39" s="21">
        <f>IF(BM39="",0,VLOOKUP(BM39,Pointage[#All],2,FALSE)*BN$21)</f>
        <v>0</v>
      </c>
      <c r="BO39" s="22">
        <f t="shared" si="105"/>
        <v>0</v>
      </c>
      <c r="BP39" s="24">
        <f t="shared" si="106"/>
        <v>0</v>
      </c>
    </row>
    <row r="40" spans="1:69" x14ac:dyDescent="0.25">
      <c r="A40" s="7"/>
      <c r="B40" s="26"/>
      <c r="C40" s="48"/>
      <c r="D40" s="48"/>
      <c r="E40" s="21">
        <f t="shared" si="84"/>
        <v>0</v>
      </c>
      <c r="F40" s="21" t="str">
        <f t="shared" si="85"/>
        <v/>
      </c>
      <c r="G40" s="21" t="str">
        <f t="shared" si="86"/>
        <v/>
      </c>
      <c r="H40" s="21" t="str">
        <f t="shared" si="87"/>
        <v/>
      </c>
      <c r="I40" s="7"/>
      <c r="J40" s="21" t="str">
        <f t="shared" si="88"/>
        <v/>
      </c>
      <c r="K40" s="21">
        <f>IF(J40="",0,VLOOKUP(J40,Pointage[#All],2,FALSE)*K$21)</f>
        <v>0</v>
      </c>
      <c r="L40" s="9"/>
      <c r="M40" s="21" t="str">
        <f t="shared" si="89"/>
        <v/>
      </c>
      <c r="N40" s="21">
        <f>IF(M40="",0,VLOOKUP(M40,Pointage[#All],2,FALSE)*N$21)</f>
        <v>0</v>
      </c>
      <c r="O40" s="9"/>
      <c r="P40" s="21" t="str">
        <f t="shared" si="90"/>
        <v/>
      </c>
      <c r="Q40" s="21">
        <v>0</v>
      </c>
      <c r="R40" s="9"/>
      <c r="S40" s="21" t="str">
        <f t="shared" si="59"/>
        <v/>
      </c>
      <c r="T40" s="21">
        <f>IF(S40="",0,VLOOKUP(S40,Pointage[#All],2,FALSE)*T$21)</f>
        <v>0</v>
      </c>
      <c r="U40" s="22">
        <f t="shared" si="91"/>
        <v>0</v>
      </c>
      <c r="V40" s="7"/>
      <c r="W40" s="21" t="str">
        <f t="shared" si="92"/>
        <v/>
      </c>
      <c r="X40" s="21">
        <f>IF(W40="",0,VLOOKUP(W40,Pointage[#All],2,FALSE)*X$21)</f>
        <v>0</v>
      </c>
      <c r="Y40" s="9"/>
      <c r="Z40" s="21" t="str">
        <f t="shared" si="93"/>
        <v/>
      </c>
      <c r="AA40" s="21">
        <f>IF(Z40="",0,VLOOKUP(Z40,Pointage[#All],2,FALSE)*AA$21)</f>
        <v>0</v>
      </c>
      <c r="AB40" s="9"/>
      <c r="AC40" s="21" t="str">
        <f t="shared" si="71"/>
        <v/>
      </c>
      <c r="AD40" s="21">
        <f>IF(AC40="",0,VLOOKUP(AC40,Pointage[#All],2,FALSE)*AD$21)</f>
        <v>0</v>
      </c>
      <c r="AE40" s="22">
        <f t="shared" si="94"/>
        <v>0</v>
      </c>
      <c r="AF40" s="7"/>
      <c r="AG40" s="21" t="str">
        <f t="shared" si="95"/>
        <v/>
      </c>
      <c r="AH40" s="21">
        <f>IF(AG40="",0,VLOOKUP(AG40,Pointage[#All],2,FALSE)*AH$21)</f>
        <v>0</v>
      </c>
      <c r="AI40" s="9"/>
      <c r="AJ40" s="21" t="str">
        <f t="shared" si="96"/>
        <v/>
      </c>
      <c r="AK40" s="21">
        <f>IF(AJ40="",0,VLOOKUP(AJ40,Pointage[#All],2,FALSE)*AK$21)</f>
        <v>0</v>
      </c>
      <c r="AL40" s="9"/>
      <c r="AM40" s="21" t="str">
        <f t="shared" si="74"/>
        <v/>
      </c>
      <c r="AN40" s="21">
        <f>IF(AM40="",0,VLOOKUP(AM40,Pointage[#All],2,FALSE)*AN$21)</f>
        <v>0</v>
      </c>
      <c r="AO40" s="22">
        <f t="shared" si="97"/>
        <v>0</v>
      </c>
      <c r="AP40" s="7"/>
      <c r="AQ40" s="21" t="str">
        <f t="shared" si="98"/>
        <v/>
      </c>
      <c r="AR40" s="31">
        <f>IF(AQ40="",0,VLOOKUP(AQ40,Pointage[#All],2,FALSE)*AR$21)</f>
        <v>0</v>
      </c>
      <c r="AS40" s="9"/>
      <c r="AT40" s="21" t="str">
        <f t="shared" si="99"/>
        <v/>
      </c>
      <c r="AU40" s="21">
        <f>IF(AT40="",0,VLOOKUP(AT40,Pointage[#All],2,FALSE)*AU$21)</f>
        <v>0</v>
      </c>
      <c r="AV40" s="9"/>
      <c r="AW40" s="21" t="str">
        <f t="shared" si="100"/>
        <v/>
      </c>
      <c r="AX40" s="21">
        <f>IF(AW40="",0,VLOOKUP(AW40,Pointage[#All],2,FALSE)*AX$21)</f>
        <v>0</v>
      </c>
      <c r="AY40" s="9"/>
      <c r="AZ40" s="21" t="str">
        <f t="shared" si="78"/>
        <v/>
      </c>
      <c r="BA40" s="21">
        <f>IF(AZ40="",0,VLOOKUP(AZ40,Pointage[#All],2,FALSE)*BA$21)</f>
        <v>0</v>
      </c>
      <c r="BB40" s="22">
        <f t="shared" si="101"/>
        <v>0</v>
      </c>
      <c r="BC40" s="7"/>
      <c r="BD40" s="21" t="str">
        <f t="shared" si="102"/>
        <v/>
      </c>
      <c r="BE40" s="21">
        <f>IF(BD40="",0,VLOOKUP(BD40,Pointage[#All],2,FALSE)*BE$21)</f>
        <v>0</v>
      </c>
      <c r="BF40" s="9"/>
      <c r="BG40" s="21" t="str">
        <f t="shared" si="103"/>
        <v/>
      </c>
      <c r="BH40" s="21">
        <f>IF(BG40="",0,VLOOKUP(BG40,Pointage[#All],2,FALSE)*BH$21)</f>
        <v>0</v>
      </c>
      <c r="BI40" s="9"/>
      <c r="BJ40" s="21" t="str">
        <f t="shared" si="104"/>
        <v/>
      </c>
      <c r="BK40" s="21">
        <f>IF(BJ40="",0,VLOOKUP(BJ40,Pointage[#All],2,FALSE)*BK$21)</f>
        <v>0</v>
      </c>
      <c r="BL40" s="9"/>
      <c r="BM40" s="21" t="str">
        <f t="shared" si="82"/>
        <v/>
      </c>
      <c r="BN40" s="21">
        <f>IF(BM40="",0,VLOOKUP(BM40,Pointage[#All],2,FALSE)*BN$21)</f>
        <v>0</v>
      </c>
      <c r="BO40" s="22">
        <f t="shared" si="105"/>
        <v>0</v>
      </c>
      <c r="BP40" s="24">
        <f t="shared" si="106"/>
        <v>0</v>
      </c>
    </row>
    <row r="41" spans="1:69" x14ac:dyDescent="0.25">
      <c r="A41" s="7"/>
      <c r="B41" s="26"/>
      <c r="C41" s="48"/>
      <c r="D41" s="48"/>
      <c r="E41" s="21">
        <f t="shared" si="84"/>
        <v>0</v>
      </c>
      <c r="F41" s="21" t="str">
        <f t="shared" si="85"/>
        <v/>
      </c>
      <c r="G41" s="21" t="str">
        <f t="shared" si="86"/>
        <v/>
      </c>
      <c r="H41" s="21" t="str">
        <f t="shared" si="87"/>
        <v/>
      </c>
      <c r="I41" s="7"/>
      <c r="J41" s="21" t="str">
        <f t="shared" si="88"/>
        <v/>
      </c>
      <c r="K41" s="21">
        <f>IF(J41="",0,VLOOKUP(J41,Pointage[#All],2,FALSE)*K$21)</f>
        <v>0</v>
      </c>
      <c r="L41" s="9"/>
      <c r="M41" s="21" t="str">
        <f t="shared" si="89"/>
        <v/>
      </c>
      <c r="N41" s="21">
        <f>IF(M41="",0,VLOOKUP(M41,Pointage[#All],2,FALSE)*N$21)</f>
        <v>0</v>
      </c>
      <c r="O41" s="9"/>
      <c r="P41" s="21" t="str">
        <f t="shared" si="90"/>
        <v/>
      </c>
      <c r="Q41" s="21">
        <v>0</v>
      </c>
      <c r="R41" s="9"/>
      <c r="S41" s="21" t="str">
        <f t="shared" si="59"/>
        <v/>
      </c>
      <c r="T41" s="21">
        <f>IF(S41="",0,VLOOKUP(S41,Pointage[#All],2,FALSE)*T$21)</f>
        <v>0</v>
      </c>
      <c r="U41" s="22">
        <f t="shared" si="91"/>
        <v>0</v>
      </c>
      <c r="V41" s="7"/>
      <c r="W41" s="21" t="str">
        <f t="shared" si="92"/>
        <v/>
      </c>
      <c r="X41" s="21">
        <f>IF(W41="",0,VLOOKUP(W41,Pointage[#All],2,FALSE)*X$21)</f>
        <v>0</v>
      </c>
      <c r="Y41" s="9"/>
      <c r="Z41" s="21" t="str">
        <f t="shared" si="93"/>
        <v/>
      </c>
      <c r="AA41" s="21">
        <f>IF(Z41="",0,VLOOKUP(Z41,Pointage[#All],2,FALSE)*AA$21)</f>
        <v>0</v>
      </c>
      <c r="AB41" s="9"/>
      <c r="AC41" s="21" t="str">
        <f t="shared" si="71"/>
        <v/>
      </c>
      <c r="AD41" s="21">
        <f>IF(AC41="",0,VLOOKUP(AC41,Pointage[#All],2,FALSE)*AD$21)</f>
        <v>0</v>
      </c>
      <c r="AE41" s="22">
        <f t="shared" si="94"/>
        <v>0</v>
      </c>
      <c r="AF41" s="7"/>
      <c r="AG41" s="21" t="str">
        <f t="shared" si="95"/>
        <v/>
      </c>
      <c r="AH41" s="21">
        <f>IF(AG41="",0,VLOOKUP(AG41,Pointage[#All],2,FALSE)*AH$21)</f>
        <v>0</v>
      </c>
      <c r="AI41" s="9"/>
      <c r="AJ41" s="21" t="str">
        <f t="shared" si="96"/>
        <v/>
      </c>
      <c r="AK41" s="21">
        <f>IF(AJ41="",0,VLOOKUP(AJ41,Pointage[#All],2,FALSE)*AK$21)</f>
        <v>0</v>
      </c>
      <c r="AL41" s="9"/>
      <c r="AM41" s="21" t="str">
        <f t="shared" si="74"/>
        <v/>
      </c>
      <c r="AN41" s="21">
        <f>IF(AM41="",0,VLOOKUP(AM41,Pointage[#All],2,FALSE)*AN$21)</f>
        <v>0</v>
      </c>
      <c r="AO41" s="22">
        <f t="shared" si="97"/>
        <v>0</v>
      </c>
      <c r="AP41" s="7"/>
      <c r="AQ41" s="21" t="str">
        <f t="shared" si="98"/>
        <v/>
      </c>
      <c r="AR41" s="31">
        <f>IF(AQ41="",0,VLOOKUP(AQ41,Pointage[#All],2,FALSE)*AR$21)</f>
        <v>0</v>
      </c>
      <c r="AS41" s="9"/>
      <c r="AT41" s="21" t="str">
        <f t="shared" si="99"/>
        <v/>
      </c>
      <c r="AU41" s="21">
        <f>IF(AT41="",0,VLOOKUP(AT41,Pointage[#All],2,FALSE)*AU$21)</f>
        <v>0</v>
      </c>
      <c r="AV41" s="9"/>
      <c r="AW41" s="21" t="str">
        <f t="shared" si="100"/>
        <v/>
      </c>
      <c r="AX41" s="21">
        <f>IF(AW41="",0,VLOOKUP(AW41,Pointage[#All],2,FALSE)*AX$21)</f>
        <v>0</v>
      </c>
      <c r="AY41" s="9"/>
      <c r="AZ41" s="21" t="str">
        <f t="shared" si="78"/>
        <v/>
      </c>
      <c r="BA41" s="21">
        <f>IF(AZ41="",0,VLOOKUP(AZ41,Pointage[#All],2,FALSE)*BA$21)</f>
        <v>0</v>
      </c>
      <c r="BB41" s="22">
        <f t="shared" si="101"/>
        <v>0</v>
      </c>
      <c r="BC41" s="7"/>
      <c r="BD41" s="21" t="str">
        <f t="shared" si="102"/>
        <v/>
      </c>
      <c r="BE41" s="21">
        <f>IF(BD41="",0,VLOOKUP(BD41,Pointage[#All],2,FALSE)*BE$21)</f>
        <v>0</v>
      </c>
      <c r="BF41" s="9"/>
      <c r="BG41" s="21" t="str">
        <f t="shared" si="103"/>
        <v/>
      </c>
      <c r="BH41" s="21">
        <f>IF(BG41="",0,VLOOKUP(BG41,Pointage[#All],2,FALSE)*BH$21)</f>
        <v>0</v>
      </c>
      <c r="BI41" s="9"/>
      <c r="BJ41" s="21" t="str">
        <f t="shared" si="104"/>
        <v/>
      </c>
      <c r="BK41" s="21">
        <f>IF(BJ41="",0,VLOOKUP(BJ41,Pointage[#All],2,FALSE)*BK$21)</f>
        <v>0</v>
      </c>
      <c r="BL41" s="9"/>
      <c r="BM41" s="21" t="str">
        <f t="shared" si="82"/>
        <v/>
      </c>
      <c r="BN41" s="21">
        <f>IF(BM41="",0,VLOOKUP(BM41,Pointage[#All],2,FALSE)*BN$21)</f>
        <v>0</v>
      </c>
      <c r="BO41" s="22">
        <f t="shared" si="105"/>
        <v>0</v>
      </c>
      <c r="BP41" s="24">
        <f t="shared" si="106"/>
        <v>0</v>
      </c>
    </row>
    <row r="42" spans="1:69" x14ac:dyDescent="0.25">
      <c r="A42" s="7"/>
      <c r="B42" s="26"/>
      <c r="C42" s="48"/>
      <c r="D42" s="48"/>
      <c r="E42" s="21">
        <f t="shared" si="84"/>
        <v>0</v>
      </c>
      <c r="F42" s="21" t="str">
        <f t="shared" si="85"/>
        <v/>
      </c>
      <c r="G42" s="21" t="str">
        <f t="shared" si="86"/>
        <v/>
      </c>
      <c r="H42" s="21" t="str">
        <f t="shared" si="87"/>
        <v/>
      </c>
      <c r="I42" s="7"/>
      <c r="J42" s="21" t="str">
        <f t="shared" si="88"/>
        <v/>
      </c>
      <c r="K42" s="21">
        <f>IF(J42="",0,VLOOKUP(J42,Pointage[#All],2,FALSE)*K$21)</f>
        <v>0</v>
      </c>
      <c r="L42" s="9"/>
      <c r="M42" s="21" t="str">
        <f t="shared" si="89"/>
        <v/>
      </c>
      <c r="N42" s="21">
        <f>IF(M42="",0,VLOOKUP(M42,Pointage[#All],2,FALSE)*N$21)</f>
        <v>0</v>
      </c>
      <c r="O42" s="9"/>
      <c r="P42" s="21" t="str">
        <f t="shared" si="90"/>
        <v/>
      </c>
      <c r="Q42" s="21">
        <v>0</v>
      </c>
      <c r="R42" s="9"/>
      <c r="S42" s="21" t="str">
        <f t="shared" si="59"/>
        <v/>
      </c>
      <c r="T42" s="21">
        <f>IF(S42="",0,VLOOKUP(S42,Pointage[#All],2,FALSE)*T$21)</f>
        <v>0</v>
      </c>
      <c r="U42" s="22">
        <f t="shared" si="91"/>
        <v>0</v>
      </c>
      <c r="V42" s="7"/>
      <c r="W42" s="21" t="str">
        <f t="shared" si="92"/>
        <v/>
      </c>
      <c r="X42" s="21">
        <f>IF(W42="",0,VLOOKUP(W42,Pointage[#All],2,FALSE)*X$21)</f>
        <v>0</v>
      </c>
      <c r="Y42" s="9"/>
      <c r="Z42" s="21" t="str">
        <f t="shared" si="93"/>
        <v/>
      </c>
      <c r="AA42" s="21">
        <f>IF(Z42="",0,VLOOKUP(Z42,Pointage[#All],2,FALSE)*AA$21)</f>
        <v>0</v>
      </c>
      <c r="AB42" s="9"/>
      <c r="AC42" s="21" t="str">
        <f t="shared" si="71"/>
        <v/>
      </c>
      <c r="AD42" s="21">
        <f>IF(AC42="",0,VLOOKUP(AC42,Pointage[#All],2,FALSE)*AD$21)</f>
        <v>0</v>
      </c>
      <c r="AE42" s="22">
        <f t="shared" si="94"/>
        <v>0</v>
      </c>
      <c r="AF42" s="7"/>
      <c r="AG42" s="21" t="str">
        <f t="shared" si="95"/>
        <v/>
      </c>
      <c r="AH42" s="21">
        <f>IF(AG42="",0,VLOOKUP(AG42,Pointage[#All],2,FALSE)*AH$21)</f>
        <v>0</v>
      </c>
      <c r="AI42" s="9"/>
      <c r="AJ42" s="21" t="str">
        <f t="shared" si="96"/>
        <v/>
      </c>
      <c r="AK42" s="21">
        <f>IF(AJ42="",0,VLOOKUP(AJ42,Pointage[#All],2,FALSE)*AK$21)</f>
        <v>0</v>
      </c>
      <c r="AL42" s="9"/>
      <c r="AM42" s="21" t="str">
        <f t="shared" si="74"/>
        <v/>
      </c>
      <c r="AN42" s="21">
        <f>IF(AM42="",0,VLOOKUP(AM42,Pointage[#All],2,FALSE)*AN$21)</f>
        <v>0</v>
      </c>
      <c r="AO42" s="22">
        <f t="shared" si="97"/>
        <v>0</v>
      </c>
      <c r="AP42" s="7"/>
      <c r="AQ42" s="21" t="str">
        <f t="shared" si="98"/>
        <v/>
      </c>
      <c r="AR42" s="31">
        <f>IF(AQ42="",0,VLOOKUP(AQ42,Pointage[#All],2,FALSE)*AR$21)</f>
        <v>0</v>
      </c>
      <c r="AS42" s="9"/>
      <c r="AT42" s="21" t="str">
        <f t="shared" si="99"/>
        <v/>
      </c>
      <c r="AU42" s="21">
        <f>IF(AT42="",0,VLOOKUP(AT42,Pointage[#All],2,FALSE)*AU$21)</f>
        <v>0</v>
      </c>
      <c r="AV42" s="9"/>
      <c r="AW42" s="21" t="str">
        <f t="shared" si="100"/>
        <v/>
      </c>
      <c r="AX42" s="21">
        <f>IF(AW42="",0,VLOOKUP(AW42,Pointage[#All],2,FALSE)*AX$21)</f>
        <v>0</v>
      </c>
      <c r="AY42" s="9"/>
      <c r="AZ42" s="21" t="str">
        <f t="shared" si="78"/>
        <v/>
      </c>
      <c r="BA42" s="21">
        <f>IF(AZ42="",0,VLOOKUP(AZ42,Pointage[#All],2,FALSE)*BA$21)</f>
        <v>0</v>
      </c>
      <c r="BB42" s="22">
        <f t="shared" si="101"/>
        <v>0</v>
      </c>
      <c r="BC42" s="7"/>
      <c r="BD42" s="21" t="str">
        <f t="shared" si="102"/>
        <v/>
      </c>
      <c r="BE42" s="21">
        <f>IF(BD42="",0,VLOOKUP(BD42,Pointage[#All],2,FALSE)*BE$21)</f>
        <v>0</v>
      </c>
      <c r="BF42" s="9"/>
      <c r="BG42" s="21" t="str">
        <f t="shared" si="103"/>
        <v/>
      </c>
      <c r="BH42" s="21">
        <f>IF(BG42="",0,VLOOKUP(BG42,Pointage[#All],2,FALSE)*BH$21)</f>
        <v>0</v>
      </c>
      <c r="BI42" s="9"/>
      <c r="BJ42" s="21" t="str">
        <f t="shared" si="104"/>
        <v/>
      </c>
      <c r="BK42" s="21">
        <f>IF(BJ42="",0,VLOOKUP(BJ42,Pointage[#All],2,FALSE)*BK$21)</f>
        <v>0</v>
      </c>
      <c r="BL42" s="9"/>
      <c r="BM42" s="21" t="str">
        <f t="shared" si="82"/>
        <v/>
      </c>
      <c r="BN42" s="21">
        <f>IF(BM42="",0,VLOOKUP(BM42,Pointage[#All],2,FALSE)*BN$21)</f>
        <v>0</v>
      </c>
      <c r="BO42" s="22">
        <f t="shared" si="105"/>
        <v>0</v>
      </c>
      <c r="BP42" s="24">
        <f t="shared" si="106"/>
        <v>0</v>
      </c>
    </row>
    <row r="43" spans="1:69" x14ac:dyDescent="0.25">
      <c r="A43" s="7"/>
      <c r="B43" s="26"/>
      <c r="C43" s="48"/>
      <c r="D43" s="48"/>
      <c r="E43" s="21">
        <f t="shared" si="84"/>
        <v>0</v>
      </c>
      <c r="F43" s="21" t="str">
        <f t="shared" si="85"/>
        <v/>
      </c>
      <c r="G43" s="21" t="str">
        <f t="shared" si="86"/>
        <v/>
      </c>
      <c r="H43" s="21" t="str">
        <f t="shared" si="87"/>
        <v/>
      </c>
      <c r="I43" s="7"/>
      <c r="J43" s="21" t="str">
        <f t="shared" si="88"/>
        <v/>
      </c>
      <c r="K43" s="21">
        <f>IF(J43="",0,VLOOKUP(J43,Pointage[#All],2,FALSE)*K$21)</f>
        <v>0</v>
      </c>
      <c r="L43" s="9"/>
      <c r="M43" s="21" t="str">
        <f t="shared" si="89"/>
        <v/>
      </c>
      <c r="N43" s="21">
        <f>IF(M43="",0,VLOOKUP(M43,Pointage[#All],2,FALSE)*N$21)</f>
        <v>0</v>
      </c>
      <c r="O43" s="9"/>
      <c r="P43" s="21" t="str">
        <f t="shared" si="90"/>
        <v/>
      </c>
      <c r="Q43" s="21">
        <v>0</v>
      </c>
      <c r="R43" s="9"/>
      <c r="S43" s="21" t="str">
        <f t="shared" si="59"/>
        <v/>
      </c>
      <c r="T43" s="21">
        <f>IF(S43="",0,VLOOKUP(S43,Pointage[#All],2,FALSE)*T$21)</f>
        <v>0</v>
      </c>
      <c r="U43" s="22">
        <f t="shared" si="91"/>
        <v>0</v>
      </c>
      <c r="V43" s="7"/>
      <c r="W43" s="21" t="str">
        <f t="shared" si="92"/>
        <v/>
      </c>
      <c r="X43" s="21">
        <f>IF(W43="",0,VLOOKUP(W43,Pointage[#All],2,FALSE)*X$21)</f>
        <v>0</v>
      </c>
      <c r="Y43" s="9"/>
      <c r="Z43" s="21" t="str">
        <f t="shared" si="93"/>
        <v/>
      </c>
      <c r="AA43" s="21">
        <f>IF(Z43="",0,VLOOKUP(Z43,Pointage[#All],2,FALSE)*AA$21)</f>
        <v>0</v>
      </c>
      <c r="AB43" s="9"/>
      <c r="AC43" s="21" t="str">
        <f t="shared" si="71"/>
        <v/>
      </c>
      <c r="AD43" s="21">
        <f>IF(AC43="",0,VLOOKUP(AC43,Pointage[#All],2,FALSE)*AD$21)</f>
        <v>0</v>
      </c>
      <c r="AE43" s="22">
        <f t="shared" si="94"/>
        <v>0</v>
      </c>
      <c r="AF43" s="7"/>
      <c r="AG43" s="21" t="str">
        <f t="shared" si="95"/>
        <v/>
      </c>
      <c r="AH43" s="21">
        <f>IF(AG43="",0,VLOOKUP(AG43,Pointage[#All],2,FALSE)*AH$21)</f>
        <v>0</v>
      </c>
      <c r="AI43" s="9"/>
      <c r="AJ43" s="21" t="str">
        <f t="shared" si="96"/>
        <v/>
      </c>
      <c r="AK43" s="21">
        <f>IF(AJ43="",0,VLOOKUP(AJ43,Pointage[#All],2,FALSE)*AK$21)</f>
        <v>0</v>
      </c>
      <c r="AL43" s="9"/>
      <c r="AM43" s="21" t="str">
        <f t="shared" si="74"/>
        <v/>
      </c>
      <c r="AN43" s="21">
        <f>IF(AM43="",0,VLOOKUP(AM43,Pointage[#All],2,FALSE)*AN$21)</f>
        <v>0</v>
      </c>
      <c r="AO43" s="22">
        <f t="shared" si="97"/>
        <v>0</v>
      </c>
      <c r="AP43" s="7"/>
      <c r="AQ43" s="21" t="str">
        <f t="shared" si="98"/>
        <v/>
      </c>
      <c r="AR43" s="31">
        <f>IF(AQ43="",0,VLOOKUP(AQ43,Pointage[#All],2,FALSE)*AR$21)</f>
        <v>0</v>
      </c>
      <c r="AS43" s="9"/>
      <c r="AT43" s="21" t="str">
        <f t="shared" si="99"/>
        <v/>
      </c>
      <c r="AU43" s="21">
        <f>IF(AT43="",0,VLOOKUP(AT43,Pointage[#All],2,FALSE)*AU$21)</f>
        <v>0</v>
      </c>
      <c r="AV43" s="9"/>
      <c r="AW43" s="21" t="str">
        <f t="shared" si="100"/>
        <v/>
      </c>
      <c r="AX43" s="21">
        <f>IF(AW43="",0,VLOOKUP(AW43,Pointage[#All],2,FALSE)*AX$21)</f>
        <v>0</v>
      </c>
      <c r="AY43" s="9"/>
      <c r="AZ43" s="21" t="str">
        <f t="shared" si="78"/>
        <v/>
      </c>
      <c r="BA43" s="21">
        <f>IF(AZ43="",0,VLOOKUP(AZ43,Pointage[#All],2,FALSE)*BA$21)</f>
        <v>0</v>
      </c>
      <c r="BB43" s="22">
        <f t="shared" si="101"/>
        <v>0</v>
      </c>
      <c r="BC43" s="7"/>
      <c r="BD43" s="21" t="str">
        <f t="shared" si="102"/>
        <v/>
      </c>
      <c r="BE43" s="21">
        <f>IF(BD43="",0,VLOOKUP(BD43,Pointage[#All],2,FALSE)*BE$21)</f>
        <v>0</v>
      </c>
      <c r="BF43" s="9"/>
      <c r="BG43" s="21" t="str">
        <f t="shared" si="103"/>
        <v/>
      </c>
      <c r="BH43" s="21">
        <f>IF(BG43="",0,VLOOKUP(BG43,Pointage[#All],2,FALSE)*BH$21)</f>
        <v>0</v>
      </c>
      <c r="BI43" s="9"/>
      <c r="BJ43" s="21" t="str">
        <f t="shared" si="104"/>
        <v/>
      </c>
      <c r="BK43" s="21">
        <f>IF(BJ43="",0,VLOOKUP(BJ43,Pointage[#All],2,FALSE)*BK$21)</f>
        <v>0</v>
      </c>
      <c r="BL43" s="9"/>
      <c r="BM43" s="21" t="str">
        <f t="shared" si="82"/>
        <v/>
      </c>
      <c r="BN43" s="21">
        <f>IF(BM43="",0,VLOOKUP(BM43,Pointage[#All],2,FALSE)*BN$21)</f>
        <v>0</v>
      </c>
      <c r="BO43" s="22">
        <f t="shared" si="105"/>
        <v>0</v>
      </c>
      <c r="BP43" s="24">
        <f t="shared" si="106"/>
        <v>0</v>
      </c>
    </row>
    <row r="44" spans="1:69" x14ac:dyDescent="0.25">
      <c r="A44" s="7"/>
      <c r="B44" s="26"/>
      <c r="C44" s="48"/>
      <c r="D44" s="48"/>
      <c r="E44" s="21">
        <f t="shared" si="84"/>
        <v>0</v>
      </c>
      <c r="F44" s="21" t="str">
        <f t="shared" si="85"/>
        <v/>
      </c>
      <c r="G44" s="21" t="str">
        <f t="shared" si="86"/>
        <v/>
      </c>
      <c r="H44" s="21" t="str">
        <f t="shared" si="87"/>
        <v/>
      </c>
      <c r="I44" s="7"/>
      <c r="J44" s="21" t="str">
        <f t="shared" si="88"/>
        <v/>
      </c>
      <c r="K44" s="21">
        <f>IF(J44="",0,VLOOKUP(J44,Pointage[#All],2,FALSE)*K$21)</f>
        <v>0</v>
      </c>
      <c r="L44" s="9"/>
      <c r="M44" s="21" t="str">
        <f t="shared" si="89"/>
        <v/>
      </c>
      <c r="N44" s="21">
        <f>IF(M44="",0,VLOOKUP(M44,Pointage[#All],2,FALSE)*N$21)</f>
        <v>0</v>
      </c>
      <c r="O44" s="9"/>
      <c r="P44" s="21" t="str">
        <f t="shared" si="90"/>
        <v/>
      </c>
      <c r="Q44" s="21">
        <v>0</v>
      </c>
      <c r="R44" s="9"/>
      <c r="S44" s="21" t="str">
        <f t="shared" si="59"/>
        <v/>
      </c>
      <c r="T44" s="21">
        <f>IF(S44="",0,VLOOKUP(S44,Pointage[#All],2,FALSE)*T$21)</f>
        <v>0</v>
      </c>
      <c r="U44" s="22">
        <f t="shared" si="91"/>
        <v>0</v>
      </c>
      <c r="V44" s="7"/>
      <c r="W44" s="21" t="str">
        <f t="shared" si="92"/>
        <v/>
      </c>
      <c r="X44" s="21">
        <f>IF(W44="",0,VLOOKUP(W44,Pointage[#All],2,FALSE)*X$21)</f>
        <v>0</v>
      </c>
      <c r="Y44" s="9"/>
      <c r="Z44" s="21" t="str">
        <f t="shared" si="93"/>
        <v/>
      </c>
      <c r="AA44" s="21">
        <f>IF(Z44="",0,VLOOKUP(Z44,Pointage[#All],2,FALSE)*AA$21)</f>
        <v>0</v>
      </c>
      <c r="AB44" s="9"/>
      <c r="AC44" s="21" t="str">
        <f t="shared" si="71"/>
        <v/>
      </c>
      <c r="AD44" s="21">
        <f>IF(AC44="",0,VLOOKUP(AC44,Pointage[#All],2,FALSE)*AD$21)</f>
        <v>0</v>
      </c>
      <c r="AE44" s="22">
        <f t="shared" si="94"/>
        <v>0</v>
      </c>
      <c r="AF44" s="7"/>
      <c r="AG44" s="21" t="str">
        <f t="shared" si="95"/>
        <v/>
      </c>
      <c r="AH44" s="21">
        <f>IF(AG44="",0,VLOOKUP(AG44,Pointage[#All],2,FALSE)*AH$21)</f>
        <v>0</v>
      </c>
      <c r="AI44" s="9"/>
      <c r="AJ44" s="21" t="str">
        <f t="shared" si="96"/>
        <v/>
      </c>
      <c r="AK44" s="21">
        <f>IF(AJ44="",0,VLOOKUP(AJ44,Pointage[#All],2,FALSE)*AK$21)</f>
        <v>0</v>
      </c>
      <c r="AL44" s="9"/>
      <c r="AM44" s="21" t="str">
        <f t="shared" si="74"/>
        <v/>
      </c>
      <c r="AN44" s="21">
        <f>IF(AM44="",0,VLOOKUP(AM44,Pointage[#All],2,FALSE)*AN$21)</f>
        <v>0</v>
      </c>
      <c r="AO44" s="22">
        <f t="shared" si="97"/>
        <v>0</v>
      </c>
      <c r="AP44" s="7"/>
      <c r="AQ44" s="21" t="str">
        <f t="shared" si="98"/>
        <v/>
      </c>
      <c r="AR44" s="31">
        <f>IF(AQ44="",0,VLOOKUP(AQ44,Pointage[#All],2,FALSE)*AR$21)</f>
        <v>0</v>
      </c>
      <c r="AS44" s="9"/>
      <c r="AT44" s="21" t="str">
        <f t="shared" si="99"/>
        <v/>
      </c>
      <c r="AU44" s="21">
        <f>IF(AT44="",0,VLOOKUP(AT44,Pointage[#All],2,FALSE)*AU$21)</f>
        <v>0</v>
      </c>
      <c r="AV44" s="9"/>
      <c r="AW44" s="21" t="str">
        <f t="shared" si="100"/>
        <v/>
      </c>
      <c r="AX44" s="21">
        <f>IF(AW44="",0,VLOOKUP(AW44,Pointage[#All],2,FALSE)*AX$21)</f>
        <v>0</v>
      </c>
      <c r="AY44" s="9"/>
      <c r="AZ44" s="21" t="str">
        <f t="shared" si="78"/>
        <v/>
      </c>
      <c r="BA44" s="21">
        <f>IF(AZ44="",0,VLOOKUP(AZ44,Pointage[#All],2,FALSE)*BA$21)</f>
        <v>0</v>
      </c>
      <c r="BB44" s="22">
        <f t="shared" si="101"/>
        <v>0</v>
      </c>
      <c r="BC44" s="7"/>
      <c r="BD44" s="21" t="str">
        <f t="shared" si="102"/>
        <v/>
      </c>
      <c r="BE44" s="21">
        <f>IF(BD44="",0,VLOOKUP(BD44,Pointage[#All],2,FALSE)*BE$21)</f>
        <v>0</v>
      </c>
      <c r="BF44" s="9"/>
      <c r="BG44" s="21" t="str">
        <f t="shared" si="103"/>
        <v/>
      </c>
      <c r="BH44" s="21">
        <f>IF(BG44="",0,VLOOKUP(BG44,Pointage[#All],2,FALSE)*BH$21)</f>
        <v>0</v>
      </c>
      <c r="BI44" s="9"/>
      <c r="BJ44" s="21" t="str">
        <f t="shared" si="104"/>
        <v/>
      </c>
      <c r="BK44" s="21">
        <f>IF(BJ44="",0,VLOOKUP(BJ44,Pointage[#All],2,FALSE)*BK$21)</f>
        <v>0</v>
      </c>
      <c r="BL44" s="9"/>
      <c r="BM44" s="21" t="str">
        <f t="shared" si="82"/>
        <v/>
      </c>
      <c r="BN44" s="21">
        <f>IF(BM44="",0,VLOOKUP(BM44,Pointage[#All],2,FALSE)*BN$21)</f>
        <v>0</v>
      </c>
      <c r="BO44" s="22">
        <f t="shared" si="105"/>
        <v>0</v>
      </c>
      <c r="BP44" s="24">
        <f t="shared" si="106"/>
        <v>0</v>
      </c>
    </row>
    <row r="45" spans="1:69" x14ac:dyDescent="0.25">
      <c r="A45" s="7"/>
      <c r="B45" s="26"/>
      <c r="C45" s="48"/>
      <c r="D45" s="48"/>
      <c r="E45" s="21">
        <f t="shared" si="84"/>
        <v>0</v>
      </c>
      <c r="F45" s="21" t="str">
        <f t="shared" si="85"/>
        <v/>
      </c>
      <c r="G45" s="21" t="str">
        <f t="shared" si="86"/>
        <v/>
      </c>
      <c r="H45" s="21" t="str">
        <f t="shared" si="87"/>
        <v/>
      </c>
      <c r="I45" s="7"/>
      <c r="J45" s="21" t="str">
        <f t="shared" si="88"/>
        <v/>
      </c>
      <c r="K45" s="21">
        <f>IF(J45="",0,VLOOKUP(J45,Pointage[#All],2,FALSE)*K$21)</f>
        <v>0</v>
      </c>
      <c r="L45" s="9"/>
      <c r="M45" s="21" t="str">
        <f t="shared" si="89"/>
        <v/>
      </c>
      <c r="N45" s="21">
        <f>IF(M45="",0,VLOOKUP(M45,Pointage[#All],2,FALSE)*N$21)</f>
        <v>0</v>
      </c>
      <c r="O45" s="9"/>
      <c r="P45" s="21" t="str">
        <f t="shared" si="90"/>
        <v/>
      </c>
      <c r="Q45" s="21">
        <v>0</v>
      </c>
      <c r="R45" s="9"/>
      <c r="S45" s="21" t="str">
        <f t="shared" si="59"/>
        <v/>
      </c>
      <c r="T45" s="21">
        <f>IF(S45="",0,VLOOKUP(S45,Pointage[#All],2,FALSE)*T$21)</f>
        <v>0</v>
      </c>
      <c r="U45" s="22">
        <f t="shared" si="91"/>
        <v>0</v>
      </c>
      <c r="V45" s="7"/>
      <c r="W45" s="21" t="str">
        <f t="shared" si="92"/>
        <v/>
      </c>
      <c r="X45" s="21">
        <f>IF(W45="",0,VLOOKUP(W45,Pointage[#All],2,FALSE)*X$21)</f>
        <v>0</v>
      </c>
      <c r="Y45" s="9"/>
      <c r="Z45" s="21" t="str">
        <f t="shared" si="93"/>
        <v/>
      </c>
      <c r="AA45" s="21">
        <f>IF(Z45="",0,VLOOKUP(Z45,Pointage[#All],2,FALSE)*AA$21)</f>
        <v>0</v>
      </c>
      <c r="AB45" s="9"/>
      <c r="AC45" s="21" t="str">
        <f t="shared" si="71"/>
        <v/>
      </c>
      <c r="AD45" s="21">
        <f>IF(AC45="",0,VLOOKUP(AC45,Pointage[#All],2,FALSE)*AD$21)</f>
        <v>0</v>
      </c>
      <c r="AE45" s="22">
        <f t="shared" si="94"/>
        <v>0</v>
      </c>
      <c r="AF45" s="7"/>
      <c r="AG45" s="21" t="str">
        <f t="shared" si="95"/>
        <v/>
      </c>
      <c r="AH45" s="21">
        <f>IF(AG45="",0,VLOOKUP(AG45,Pointage[#All],2,FALSE)*AH$21)</f>
        <v>0</v>
      </c>
      <c r="AI45" s="9"/>
      <c r="AJ45" s="21" t="str">
        <f t="shared" si="96"/>
        <v/>
      </c>
      <c r="AK45" s="21">
        <f>IF(AJ45="",0,VLOOKUP(AJ45,Pointage[#All],2,FALSE)*AK$21)</f>
        <v>0</v>
      </c>
      <c r="AL45" s="9"/>
      <c r="AM45" s="21" t="str">
        <f t="shared" si="74"/>
        <v/>
      </c>
      <c r="AN45" s="21">
        <f>IF(AM45="",0,VLOOKUP(AM45,Pointage[#All],2,FALSE)*AN$21)</f>
        <v>0</v>
      </c>
      <c r="AO45" s="22">
        <f t="shared" si="97"/>
        <v>0</v>
      </c>
      <c r="AP45" s="7"/>
      <c r="AQ45" s="21" t="str">
        <f t="shared" si="98"/>
        <v/>
      </c>
      <c r="AR45" s="31">
        <f>IF(AQ45="",0,VLOOKUP(AQ45,Pointage[#All],2,FALSE)*AR$21)</f>
        <v>0</v>
      </c>
      <c r="AS45" s="9"/>
      <c r="AT45" s="21" t="str">
        <f t="shared" si="99"/>
        <v/>
      </c>
      <c r="AU45" s="21">
        <f>IF(AT45="",0,VLOOKUP(AT45,Pointage[#All],2,FALSE)*AU$21)</f>
        <v>0</v>
      </c>
      <c r="AV45" s="9"/>
      <c r="AW45" s="21" t="str">
        <f t="shared" si="100"/>
        <v/>
      </c>
      <c r="AX45" s="21">
        <f>IF(AW45="",0,VLOOKUP(AW45,Pointage[#All],2,FALSE)*AX$21)</f>
        <v>0</v>
      </c>
      <c r="AY45" s="9"/>
      <c r="AZ45" s="21" t="str">
        <f t="shared" si="78"/>
        <v/>
      </c>
      <c r="BA45" s="21">
        <f>IF(AZ45="",0,VLOOKUP(AZ45,Pointage[#All],2,FALSE)*BA$21)</f>
        <v>0</v>
      </c>
      <c r="BB45" s="22">
        <f t="shared" si="101"/>
        <v>0</v>
      </c>
      <c r="BC45" s="7"/>
      <c r="BD45" s="21" t="str">
        <f t="shared" si="102"/>
        <v/>
      </c>
      <c r="BE45" s="21">
        <f>IF(BD45="",0,VLOOKUP(BD45,Pointage[#All],2,FALSE)*BE$21)</f>
        <v>0</v>
      </c>
      <c r="BF45" s="9"/>
      <c r="BG45" s="21" t="str">
        <f t="shared" si="103"/>
        <v/>
      </c>
      <c r="BH45" s="21">
        <f>IF(BG45="",0,VLOOKUP(BG45,Pointage[#All],2,FALSE)*BH$21)</f>
        <v>0</v>
      </c>
      <c r="BI45" s="9"/>
      <c r="BJ45" s="21" t="str">
        <f t="shared" si="104"/>
        <v/>
      </c>
      <c r="BK45" s="21">
        <f>IF(BJ45="",0,VLOOKUP(BJ45,Pointage[#All],2,FALSE)*BK$21)</f>
        <v>0</v>
      </c>
      <c r="BL45" s="9"/>
      <c r="BM45" s="21" t="str">
        <f>IF(BL45=0,"",RANK(BL45,BL$23:BL$45,0))</f>
        <v/>
      </c>
      <c r="BN45" s="21">
        <f>IF(BM45="",0,VLOOKUP(BM45,Pointage[#All],2,FALSE)*BN$21)</f>
        <v>0</v>
      </c>
      <c r="BO45" s="22">
        <f t="shared" si="105"/>
        <v>0</v>
      </c>
      <c r="BP45" s="24">
        <f t="shared" si="106"/>
        <v>0</v>
      </c>
    </row>
    <row r="46" spans="1:69" ht="15" customHeight="1" x14ac:dyDescent="0.25">
      <c r="A46" s="73" t="s">
        <v>43</v>
      </c>
      <c r="B46" s="74"/>
      <c r="C46" s="74"/>
      <c r="D46" s="74"/>
      <c r="E46" s="74"/>
      <c r="F46" s="74"/>
      <c r="G46" s="74"/>
      <c r="H46" s="75"/>
      <c r="I46" s="2" t="s">
        <v>22</v>
      </c>
      <c r="J46" s="19" t="s">
        <v>23</v>
      </c>
      <c r="K46" s="10"/>
      <c r="L46" s="1" t="s">
        <v>24</v>
      </c>
      <c r="M46" s="19" t="s">
        <v>23</v>
      </c>
      <c r="N46" s="10"/>
      <c r="O46" s="6" t="s">
        <v>25</v>
      </c>
      <c r="P46" s="19" t="s">
        <v>23</v>
      </c>
      <c r="Q46" s="10">
        <v>1</v>
      </c>
      <c r="R46" s="1" t="s">
        <v>36</v>
      </c>
      <c r="S46" s="19" t="s">
        <v>23</v>
      </c>
      <c r="T46" s="10"/>
      <c r="U46" s="69" t="s">
        <v>26</v>
      </c>
      <c r="V46" s="2" t="s">
        <v>22</v>
      </c>
      <c r="W46" s="19" t="s">
        <v>23</v>
      </c>
      <c r="X46" s="16"/>
      <c r="Y46" s="1" t="s">
        <v>24</v>
      </c>
      <c r="Z46" s="19" t="s">
        <v>23</v>
      </c>
      <c r="AA46" s="16"/>
      <c r="AB46" s="1" t="s">
        <v>36</v>
      </c>
      <c r="AC46" s="19" t="s">
        <v>23</v>
      </c>
      <c r="AD46" s="16"/>
      <c r="AE46" s="69" t="s">
        <v>26</v>
      </c>
      <c r="AF46" s="2" t="s">
        <v>24</v>
      </c>
      <c r="AG46" s="19" t="s">
        <v>23</v>
      </c>
      <c r="AH46" s="10"/>
      <c r="AI46" s="1" t="s">
        <v>25</v>
      </c>
      <c r="AJ46" s="19" t="s">
        <v>23</v>
      </c>
      <c r="AK46" s="10"/>
      <c r="AL46" s="1" t="s">
        <v>36</v>
      </c>
      <c r="AM46" s="19" t="s">
        <v>23</v>
      </c>
      <c r="AN46" s="10"/>
      <c r="AO46" s="67" t="s">
        <v>26</v>
      </c>
      <c r="AP46" s="2" t="s">
        <v>22</v>
      </c>
      <c r="AQ46" s="19" t="s">
        <v>23</v>
      </c>
      <c r="AR46" s="15"/>
      <c r="AS46" s="1" t="s">
        <v>24</v>
      </c>
      <c r="AT46" s="19" t="s">
        <v>23</v>
      </c>
      <c r="AU46" s="16"/>
      <c r="AV46" s="6" t="s">
        <v>25</v>
      </c>
      <c r="AW46" s="19" t="s">
        <v>23</v>
      </c>
      <c r="AX46" s="16"/>
      <c r="AY46" s="1" t="s">
        <v>36</v>
      </c>
      <c r="AZ46" s="19" t="s">
        <v>23</v>
      </c>
      <c r="BA46" s="16"/>
      <c r="BB46" s="69" t="s">
        <v>26</v>
      </c>
      <c r="BC46" s="2" t="s">
        <v>22</v>
      </c>
      <c r="BD46" s="19" t="s">
        <v>23</v>
      </c>
      <c r="BE46" s="10"/>
      <c r="BF46" s="6" t="s">
        <v>24</v>
      </c>
      <c r="BG46" s="19" t="s">
        <v>23</v>
      </c>
      <c r="BH46" s="10"/>
      <c r="BI46" s="6" t="s">
        <v>25</v>
      </c>
      <c r="BJ46" s="19" t="s">
        <v>23</v>
      </c>
      <c r="BK46" s="10"/>
      <c r="BL46" s="1" t="s">
        <v>36</v>
      </c>
      <c r="BM46" s="19" t="s">
        <v>23</v>
      </c>
      <c r="BN46" s="10"/>
      <c r="BO46" s="69" t="s">
        <v>26</v>
      </c>
      <c r="BP46" s="69" t="s">
        <v>26</v>
      </c>
    </row>
    <row r="47" spans="1:69" x14ac:dyDescent="0.25">
      <c r="A47" s="76"/>
      <c r="B47" s="77"/>
      <c r="C47" s="77"/>
      <c r="D47" s="77"/>
      <c r="E47" s="77"/>
      <c r="F47" s="77"/>
      <c r="G47" s="77"/>
      <c r="H47" s="78"/>
      <c r="I47" s="2" t="s">
        <v>27</v>
      </c>
      <c r="J47" s="1" t="s">
        <v>28</v>
      </c>
      <c r="K47" s="1" t="s">
        <v>29</v>
      </c>
      <c r="L47" s="1" t="s">
        <v>27</v>
      </c>
      <c r="M47" s="1" t="s">
        <v>28</v>
      </c>
      <c r="N47" s="1" t="s">
        <v>29</v>
      </c>
      <c r="O47" s="1" t="s">
        <v>27</v>
      </c>
      <c r="P47" s="1" t="s">
        <v>28</v>
      </c>
      <c r="Q47" s="1" t="s">
        <v>29</v>
      </c>
      <c r="R47" s="1" t="s">
        <v>27</v>
      </c>
      <c r="S47" s="1" t="s">
        <v>28</v>
      </c>
      <c r="T47" s="1" t="s">
        <v>29</v>
      </c>
      <c r="U47" s="69"/>
      <c r="V47" s="2" t="s">
        <v>27</v>
      </c>
      <c r="W47" s="1" t="s">
        <v>28</v>
      </c>
      <c r="X47" s="1" t="s">
        <v>29</v>
      </c>
      <c r="Y47" s="1" t="s">
        <v>27</v>
      </c>
      <c r="Z47" s="1" t="s">
        <v>28</v>
      </c>
      <c r="AA47" s="1" t="s">
        <v>29</v>
      </c>
      <c r="AB47" s="1" t="s">
        <v>27</v>
      </c>
      <c r="AC47" s="1" t="s">
        <v>28</v>
      </c>
      <c r="AD47" s="1" t="s">
        <v>29</v>
      </c>
      <c r="AE47" s="69"/>
      <c r="AF47" s="2" t="s">
        <v>27</v>
      </c>
      <c r="AG47" s="1" t="s">
        <v>28</v>
      </c>
      <c r="AH47" s="1" t="s">
        <v>29</v>
      </c>
      <c r="AI47" s="1" t="s">
        <v>27</v>
      </c>
      <c r="AJ47" s="1" t="s">
        <v>28</v>
      </c>
      <c r="AK47" s="1" t="s">
        <v>29</v>
      </c>
      <c r="AL47" s="1" t="s">
        <v>27</v>
      </c>
      <c r="AM47" s="1" t="s">
        <v>28</v>
      </c>
      <c r="AN47" s="1" t="s">
        <v>29</v>
      </c>
      <c r="AO47" s="68"/>
      <c r="AP47" s="2" t="s">
        <v>27</v>
      </c>
      <c r="AQ47" s="1" t="s">
        <v>28</v>
      </c>
      <c r="AR47" s="6" t="s">
        <v>29</v>
      </c>
      <c r="AS47" s="1" t="s">
        <v>27</v>
      </c>
      <c r="AT47" s="1" t="s">
        <v>28</v>
      </c>
      <c r="AU47" s="1" t="s">
        <v>29</v>
      </c>
      <c r="AV47" s="1" t="s">
        <v>27</v>
      </c>
      <c r="AW47" s="1" t="s">
        <v>28</v>
      </c>
      <c r="AX47" s="1" t="s">
        <v>29</v>
      </c>
      <c r="AY47" s="1" t="s">
        <v>27</v>
      </c>
      <c r="AZ47" s="1" t="s">
        <v>28</v>
      </c>
      <c r="BA47" s="1" t="s">
        <v>29</v>
      </c>
      <c r="BB47" s="69"/>
      <c r="BC47" s="2" t="s">
        <v>27</v>
      </c>
      <c r="BD47" s="1" t="s">
        <v>28</v>
      </c>
      <c r="BE47" s="1" t="s">
        <v>29</v>
      </c>
      <c r="BF47" s="1" t="s">
        <v>27</v>
      </c>
      <c r="BG47" s="1" t="s">
        <v>28</v>
      </c>
      <c r="BH47" s="1" t="s">
        <v>29</v>
      </c>
      <c r="BI47" s="1" t="s">
        <v>27</v>
      </c>
      <c r="BJ47" s="1" t="s">
        <v>28</v>
      </c>
      <c r="BK47" s="1" t="s">
        <v>29</v>
      </c>
      <c r="BL47" s="1" t="s">
        <v>27</v>
      </c>
      <c r="BM47" s="1" t="s">
        <v>28</v>
      </c>
      <c r="BN47" s="1" t="s">
        <v>29</v>
      </c>
      <c r="BO47" s="69"/>
      <c r="BP47" s="69"/>
    </row>
    <row r="48" spans="1:69" x14ac:dyDescent="0.25">
      <c r="A48" s="54">
        <v>1827</v>
      </c>
      <c r="B48" s="55" t="s">
        <v>94</v>
      </c>
      <c r="C48" s="56" t="s">
        <v>110</v>
      </c>
      <c r="D48" s="56" t="s">
        <v>111</v>
      </c>
      <c r="E48" s="57">
        <f t="shared" ref="E48:E53" si="107">U48+AE48++AO48+BB48+BO48</f>
        <v>0</v>
      </c>
      <c r="F48" s="57" t="str">
        <f t="shared" ref="F48:F53" si="108">IF(E48=0,"",RANK(E48,E$48:E$56,0))</f>
        <v/>
      </c>
      <c r="G48" s="57" t="str">
        <f t="shared" ref="G48:G53" si="109">IF(BP48=0,"",RANK(BP48,BP$10:BP$56,0))</f>
        <v/>
      </c>
      <c r="H48" s="57"/>
      <c r="I48" s="54"/>
      <c r="J48" s="57" t="str">
        <f>IF(I48=0,"",IF(COUNTIF(I$48:I$56,"&gt;0")&gt;1,RANK(I48,I$48:I$56,0),IF(I48&gt;=60,1,IF(AND(I48&gt;=57,I48&lt;=59.9),2,3))))</f>
        <v/>
      </c>
      <c r="K48" s="57">
        <f>IF(J48="",0,VLOOKUP(J48,Pointage[#All],2,FALSE)*K$46)</f>
        <v>0</v>
      </c>
      <c r="L48" s="57"/>
      <c r="M48" s="57" t="str">
        <f>IF(L48=0,"",IF(COUNTIF(L$48:L$56,"&gt;0")&gt;1,RANK(L48,L$48:L$56,0),IF(L48&gt;=60,1,IF(AND(L48&gt;=57,L48&lt;=59.9),2,3))))</f>
        <v/>
      </c>
      <c r="N48" s="57">
        <f>IF(M48="",0,VLOOKUP(M48,Pointage[#All],2,FALSE)*N$46)</f>
        <v>0</v>
      </c>
      <c r="O48" s="61">
        <v>55000</v>
      </c>
      <c r="P48" s="57">
        <f>IF(O48=0,"",IF(COUNTIF(O$48:O$56,"&gt;0")&gt;1,RANK(O48,O$48:O$56,0),IF(O48&gt;=60,1,IF(AND(O48&gt;=57,O48&lt;=59.9),2,3))))</f>
        <v>1</v>
      </c>
      <c r="Q48" s="57">
        <v>0</v>
      </c>
      <c r="R48" s="57"/>
      <c r="S48" s="57" t="str">
        <f>IF(R48=0,"",IF(COUNTIF(R$48:R$56,"&gt;0")&gt;1,RANK(R48,R$48:R$56,0),IF(R48&gt;=60,1,IF(AND(R48&gt;=57,R48&lt;=59.9),2,3))))</f>
        <v/>
      </c>
      <c r="T48" s="57">
        <f>IF(S48="",0,VLOOKUP(S48,Pointage[#All],2,FALSE)*T$46)</f>
        <v>0</v>
      </c>
      <c r="U48" s="60">
        <f t="shared" ref="U48:U53" si="110">IF(K48="","",K48+N48+T48)</f>
        <v>0</v>
      </c>
      <c r="V48" s="7"/>
      <c r="W48" s="21" t="str">
        <f>IF(V48=0,"",IF(COUNTIF(V$48:V$56,"&gt;0")&gt;1,RANK(V48,V$48:V$56,0),IF(V48&gt;=60,1,IF(AND(V48&gt;=57,V48&lt;=59.9),2,3))))</f>
        <v/>
      </c>
      <c r="X48" s="21">
        <f>IF(W48="",0,VLOOKUP(W48,Pointage[#All],2,FALSE)*X$46)</f>
        <v>0</v>
      </c>
      <c r="Y48" s="9"/>
      <c r="Z48" s="21" t="str">
        <f>IF(Y48=0,"",IF(COUNTIF(Y$48:Y$56,"&gt;0")&gt;1,RANK(Y48,Y$48:Y$56,0),IF(Y48&gt;=60,1,IF(AND(Y48&gt;=57,Y48&lt;=59.9),2,3))))</f>
        <v/>
      </c>
      <c r="AA48" s="21">
        <f>IF(Z48="",0,VLOOKUP(Z48,Pointage[#All],2,FALSE)*AA$46)</f>
        <v>0</v>
      </c>
      <c r="AB48" s="9"/>
      <c r="AC48" s="21" t="str">
        <f t="shared" ref="AC48:AC56" si="111">IF(AB48=0,"",IF(COUNTIF(AB$48:AB$56,"&gt;0")&gt;1,RANK(AB48,AB$48:AB$56,0),IF(AB48&gt;=60,1,IF(AND(AB48&gt;=57,AB48&lt;=59.9),2,3))))</f>
        <v/>
      </c>
      <c r="AD48" s="21">
        <f>IF(AC48="",0,VLOOKUP(AC48,Pointage[#All],2,FALSE)*AD$46)</f>
        <v>0</v>
      </c>
      <c r="AE48" s="22">
        <f t="shared" ref="AE48:AE52" si="112">IF(X48="","",X48+AA48+AD48)</f>
        <v>0</v>
      </c>
      <c r="AF48" s="7"/>
      <c r="AG48" s="21" t="str">
        <f>IF(AF48=0,"",IF(COUNTIF(AF$48:AF$56,"&gt;0")&gt;1,RANK(AF48,AF$48:AF$56,0),IF(AF48&gt;=60,1,IF(AND(AF48&gt;=57,AF48&lt;=59.9),2,3))))</f>
        <v/>
      </c>
      <c r="AH48" s="21">
        <f>IF(AG48="",0,VLOOKUP(AG48,Pointage[#All],2,FALSE)*AH$46)</f>
        <v>0</v>
      </c>
      <c r="AI48" s="9"/>
      <c r="AJ48" s="21" t="str">
        <f>IF(AI48=0,"",IF(COUNTIF(AI$48:AI$56,"&gt;0")&gt;1,RANK(AI48,AI$48:AI$56,0),IF(AI48&gt;=60,1,IF(AND(AI48&gt;=57,AI48&lt;=59.9),2,3))))</f>
        <v/>
      </c>
      <c r="AK48" s="21">
        <f>IF(AJ48="",0,VLOOKUP(AJ48,Pointage[#All],2,FALSE)*AK$46)</f>
        <v>0</v>
      </c>
      <c r="AL48" s="9"/>
      <c r="AM48" s="21" t="str">
        <f t="shared" ref="AM48:AM56" si="113">IF(AL48=0,"",IF(COUNTIF(AL$48:AL$56,"&gt;0")&gt;1,RANK(AL48,AL$48:AL$56,0),IF(AL48&gt;=60,1,IF(AND(AL48&gt;=57,AL48&lt;=59.9),2,3))))</f>
        <v/>
      </c>
      <c r="AN48" s="21">
        <f>IF(AM48="",0,VLOOKUP(AM48,Pointage[#All],2,FALSE)*AN$46)</f>
        <v>0</v>
      </c>
      <c r="AO48" s="22">
        <f t="shared" ref="AO48:AO50" si="114">IF(AH48="","",AH48+AK48+AN48)</f>
        <v>0</v>
      </c>
      <c r="AP48" s="7"/>
      <c r="AQ48" s="21" t="str">
        <f>IF(AP48=0,"",IF(COUNTIF(AP$48:AP$56,"&gt;0")&gt;1,RANK(AP48,AP$48:AP$56,0),IF(AP48&gt;=60,1,IF(AND(AP48&gt;=57,AP48&lt;=59.9),2,3))))</f>
        <v/>
      </c>
      <c r="AR48" s="31">
        <f>IF(AQ48="",0,VLOOKUP(AQ48,Pointage[#All],2,FALSE)*AR$46)</f>
        <v>0</v>
      </c>
      <c r="AS48" s="9"/>
      <c r="AT48" s="21" t="str">
        <f>IF(AS48=0,"",IF(COUNTIF(AS$48:AS$56,"&gt;0")&gt;1,RANK(AS48,AS$48:AS$56,0),IF(AS48&gt;=60,1,IF(AND(AS48&gt;=57,AS48&lt;=59.9),2,3))))</f>
        <v/>
      </c>
      <c r="AU48" s="21">
        <f>IF(AT48="",0,VLOOKUP(AT48,Pointage[#All],2,FALSE)*AU$46)</f>
        <v>0</v>
      </c>
      <c r="AV48" s="9"/>
      <c r="AW48" s="21" t="str">
        <f>IF(AV48=0,"",IF(COUNTIF(AV$48:AV$56,"&gt;0")&gt;1,RANK(AV48,AV$48:AV$56,0),IF(AV48&gt;=60,1,IF(AND(AV48&gt;=57,AV48&lt;=59.9),2,3))))</f>
        <v/>
      </c>
      <c r="AX48" s="21">
        <f>IF(AW48="",0,VLOOKUP(AW48,Pointage[#All],2,FALSE)*AX$46)</f>
        <v>0</v>
      </c>
      <c r="AY48" s="9"/>
      <c r="AZ48" s="21" t="str">
        <f t="shared" ref="AZ48:AZ56" si="115">IF(AY48=0,"",IF(COUNTIF(AY$48:AY$56,"&gt;0")&gt;1,RANK(AY48,AY$48:AY$56,0),IF(AY48&gt;=60,1,IF(AND(AY48&gt;=57,AY48&lt;=59.9),2,3))))</f>
        <v/>
      </c>
      <c r="BA48" s="21">
        <f>IF(AZ48="",0,VLOOKUP(AZ48,Pointage[#All],2,FALSE)*BA$46)</f>
        <v>0</v>
      </c>
      <c r="BB48" s="22">
        <f t="shared" ref="BB48:BB51" si="116">IF(AU48="","",AU48+AX48+BA48)</f>
        <v>0</v>
      </c>
      <c r="BC48" s="7"/>
      <c r="BD48" s="21" t="str">
        <f>IF(BC48=0,"",IF(COUNTIF(BC$48:BC$56,"&gt;0")&gt;1,RANK(BC48,BC$48:BC$56,0),IF(BC48&gt;=60,1,IF(AND(BC48&gt;=57,BC48&lt;=59.9),2,3))))</f>
        <v/>
      </c>
      <c r="BE48" s="21">
        <f>IF(BD48="",0,VLOOKUP(BD48,Pointage[#All],2,FALSE)*BE$46)</f>
        <v>0</v>
      </c>
      <c r="BF48" s="9"/>
      <c r="BG48" s="21" t="str">
        <f>IF(BF48=0,"",IF(COUNTIF(BF$48:BF$56,"&gt;0")&gt;1,RANK(BF48,BF$48:BF$56,0),IF(BF48&gt;=60,1,IF(AND(BF48&gt;=57,BF48&lt;=59.9),2,3))))</f>
        <v/>
      </c>
      <c r="BH48" s="21">
        <f>IF(BG48="",0,VLOOKUP(BG48,Pointage[#All],2,FALSE)*BH$46)</f>
        <v>0</v>
      </c>
      <c r="BI48" s="9"/>
      <c r="BJ48" s="21" t="str">
        <f>IF(BI48=0,"",IF(COUNTIF(BI$48:BI$56,"&gt;0")&gt;1,RANK(BI48,BI$48:BI$56,0),IF(BI48&gt;=60,1,IF(AND(BI48&gt;=57,BI48&lt;=59.9),2,3))))</f>
        <v/>
      </c>
      <c r="BK48" s="21">
        <f>IF(BJ48="",0,VLOOKUP(BJ48,Pointage[#All],2,FALSE)*BK$46)</f>
        <v>0</v>
      </c>
      <c r="BL48" s="9"/>
      <c r="BM48" s="21" t="str">
        <f t="shared" ref="BM48:BM56" si="117">IF(BL48=0,"",IF(COUNTIF(BL$48:BL$56,"&gt;0")&gt;1,RANK(BL48,BL$48:BL$56,0),IF(BL48&gt;=60,1,IF(AND(BL48&gt;=57,BL48&lt;=59.9),2,3))))</f>
        <v/>
      </c>
      <c r="BN48" s="21">
        <f>IF(BM48="",0,VLOOKUP(BM48,Pointage[#All],2,FALSE)*BN$46)</f>
        <v>0</v>
      </c>
      <c r="BO48" s="22">
        <f t="shared" ref="BO48:BO53" si="118">IF(BH48="","",BH48+BK48+BN48)*1.25</f>
        <v>0</v>
      </c>
      <c r="BP48" s="24">
        <f t="shared" ref="BP48:BP53" si="119">T48+AD48+AN48+BA48+BN48*1.25</f>
        <v>0</v>
      </c>
      <c r="BQ48" s="27" t="e">
        <f>AVERAGE(V48,Y48,AB48)</f>
        <v>#DIV/0!</v>
      </c>
    </row>
    <row r="49" spans="1:69" x14ac:dyDescent="0.25">
      <c r="A49" s="7"/>
      <c r="B49" s="26"/>
      <c r="C49" s="48"/>
      <c r="D49" s="48"/>
      <c r="E49" s="21">
        <f t="shared" si="107"/>
        <v>0</v>
      </c>
      <c r="F49" s="21" t="str">
        <f t="shared" si="108"/>
        <v/>
      </c>
      <c r="G49" s="21" t="str">
        <f t="shared" si="109"/>
        <v/>
      </c>
      <c r="H49" s="21"/>
      <c r="I49" s="7"/>
      <c r="J49" s="21" t="str">
        <f t="shared" ref="J49:J53" si="120">IF(I49=0,"",IF(COUNTIF(I$48:I$56,"&gt;0")&gt;1,RANK(I49,I$48:I$56,0),IF(I49&gt;=60,1,IF(AND(I49&gt;=57,I49&lt;=59.9),2,3))))</f>
        <v/>
      </c>
      <c r="K49" s="21">
        <f>IF(J49="",0,VLOOKUP(J49,Pointage[#All],2,FALSE)*K$46)</f>
        <v>0</v>
      </c>
      <c r="L49" s="9"/>
      <c r="M49" s="21" t="str">
        <f t="shared" ref="M49:M53" si="121">IF(L49=0,"",IF(COUNTIF(L$48:L$56,"&gt;0")&gt;1,RANK(L49,L$48:L$56,0),IF(L49&gt;=60,1,IF(AND(L49&gt;=57,L49&lt;=59.9),2,3))))</f>
        <v/>
      </c>
      <c r="N49" s="21">
        <f>IF(M49="",0,VLOOKUP(M49,Pointage[#All],2,FALSE)*N$46)</f>
        <v>0</v>
      </c>
      <c r="O49" s="9"/>
      <c r="P49" s="21" t="str">
        <f t="shared" ref="P49:P53" si="122">IF(O49=0,"",IF(COUNTIF(O$48:O$56,"&gt;0")&gt;1,RANK(O49,O$48:O$56,0),IF(O49&gt;=60,1,IF(AND(O49&gt;=57,O49&lt;=59.9),2,3))))</f>
        <v/>
      </c>
      <c r="Q49" s="21">
        <v>0</v>
      </c>
      <c r="R49" s="9"/>
      <c r="S49" s="21" t="str">
        <f t="shared" ref="S49:S56" si="123">IF(R49=0,"",IF(COUNTIF(R$48:R$56,"&gt;0")&gt;1,RANK(R49,R$48:R$56,0),IF(R49&gt;=60,1,IF(AND(R49&gt;=57,R49&lt;=59.9),2,3))))</f>
        <v/>
      </c>
      <c r="T49" s="21">
        <f>IF(S49="",0,VLOOKUP(S49,Pointage[#All],2,FALSE)*T$46)</f>
        <v>0</v>
      </c>
      <c r="U49" s="22">
        <f t="shared" si="110"/>
        <v>0</v>
      </c>
      <c r="V49" s="7"/>
      <c r="W49" s="21" t="str">
        <f t="shared" ref="W49:W53" si="124">IF(V49=0,"",IF(COUNTIF(V$48:V$56,"&gt;0")&gt;1,RANK(V49,V$48:V$56,0),IF(V49&gt;=60,1,IF(AND(V49&gt;=57,V49&lt;=59.9),2,3))))</f>
        <v/>
      </c>
      <c r="X49" s="21">
        <f>IF(W49="",0,VLOOKUP(W49,Pointage[#All],2,FALSE)*X$46)</f>
        <v>0</v>
      </c>
      <c r="Y49" s="9"/>
      <c r="Z49" s="21" t="str">
        <f>IF(Y49=0,"",IF(COUNTIF(Y$48:Y$56,"&gt;0")&gt;1,RANK(Y49,Y$48:Y$56,0),IF(Y49&gt;=60,1,IF(AND(Y49&gt;=57,Y49&lt;=59.9),2,3))))</f>
        <v/>
      </c>
      <c r="AA49" s="21">
        <f>IF(Z49="",0,VLOOKUP(Z49,Pointage[#All],2,FALSE)*AA$46)</f>
        <v>0</v>
      </c>
      <c r="AB49" s="9"/>
      <c r="AC49" s="21" t="str">
        <f t="shared" si="111"/>
        <v/>
      </c>
      <c r="AD49" s="21">
        <f>IF(AC49="",0,VLOOKUP(AC49,Pointage[#All],2,FALSE)*AD$46)</f>
        <v>0</v>
      </c>
      <c r="AE49" s="22">
        <f t="shared" si="112"/>
        <v>0</v>
      </c>
      <c r="AF49" s="7"/>
      <c r="AG49" s="21" t="str">
        <f>IF(AF49=0,"",IF(COUNTIF(AF$48:AF$56,"&gt;0")&gt;1,RANK(AF49,AF$48:AF$56,0),IF(AF49&gt;=60,1,IF(AND(AF49&gt;=57,AF49&lt;=59.9),2,3))))</f>
        <v/>
      </c>
      <c r="AH49" s="21">
        <f>IF(AG49="",0,VLOOKUP(AG49,Pointage[#All],2,FALSE)*AH$46)</f>
        <v>0</v>
      </c>
      <c r="AI49" s="9"/>
      <c r="AJ49" s="21" t="str">
        <f>IF(AI49=0,"",IF(COUNTIF(AI$48:AI$56,"&gt;0")&gt;1,RANK(AI49,AI$48:AI$56,0),IF(AI49&gt;=60,1,IF(AND(AI49&gt;=57,AI49&lt;=59.9),2,3))))</f>
        <v/>
      </c>
      <c r="AK49" s="21">
        <f>IF(AJ49="",0,VLOOKUP(AJ49,Pointage[#All],2,FALSE)*AK$46)</f>
        <v>0</v>
      </c>
      <c r="AL49" s="9"/>
      <c r="AM49" s="21" t="str">
        <f t="shared" si="113"/>
        <v/>
      </c>
      <c r="AN49" s="21">
        <f>IF(AM49="",0,VLOOKUP(AM49,Pointage[#All],2,FALSE)*AN$46)</f>
        <v>0</v>
      </c>
      <c r="AO49" s="22">
        <f t="shared" si="114"/>
        <v>0</v>
      </c>
      <c r="AP49" s="7"/>
      <c r="AQ49" s="21" t="str">
        <f>IF(AP49=0,"",IF(COUNTIF(AP$48:AP$56,"&gt;0")&gt;1,RANK(AP49,AP$48:AP$56,0),IF(AP49&gt;=60,1,IF(AND(AP49&gt;=57,AP49&lt;=59.9),2,3))))</f>
        <v/>
      </c>
      <c r="AR49" s="31">
        <f>IF(AQ49="",0,VLOOKUP(AQ49,Pointage[#All],2,FALSE)*AR$46)</f>
        <v>0</v>
      </c>
      <c r="AS49" s="9"/>
      <c r="AT49" s="21" t="str">
        <f>IF(AS49=0,"",IF(COUNTIF(AS$48:AS$56,"&gt;0")&gt;1,RANK(AS49,AS$48:AS$56,0),IF(AS49&gt;=60,1,IF(AND(AS49&gt;=57,AS49&lt;=59.9),2,3))))</f>
        <v/>
      </c>
      <c r="AU49" s="21">
        <f>IF(AT49="",0,VLOOKUP(AT49,Pointage[#All],2,FALSE)*AU$46)</f>
        <v>0</v>
      </c>
      <c r="AV49" s="9"/>
      <c r="AW49" s="21" t="str">
        <f>IF(AV49=0,"",IF(COUNTIF(AV$48:AV$56,"&gt;0")&gt;1,RANK(AV49,AV$48:AV$56,0),IF(AV49&gt;=60,1,IF(AND(AV49&gt;=57,AV49&lt;=59.9),2,3))))</f>
        <v/>
      </c>
      <c r="AX49" s="21">
        <f>IF(AW49="",0,VLOOKUP(AW49,Pointage[#All],2,FALSE)*AX$46)</f>
        <v>0</v>
      </c>
      <c r="AY49" s="9"/>
      <c r="AZ49" s="21" t="str">
        <f t="shared" si="115"/>
        <v/>
      </c>
      <c r="BA49" s="21">
        <f>IF(AZ49="",0,VLOOKUP(AZ49,Pointage[#All],2,FALSE)*BA$46)</f>
        <v>0</v>
      </c>
      <c r="BB49" s="22">
        <f t="shared" si="116"/>
        <v>0</v>
      </c>
      <c r="BC49" s="7"/>
      <c r="BD49" s="21" t="str">
        <f t="shared" ref="BD49:BD53" si="125">IF(BC49=0,"",IF(COUNTIF(BC$48:BC$56,"&gt;0")&gt;1,RANK(BC49,BC$48:BC$56,0),IF(BC49&gt;=60,1,IF(AND(BC49&gt;=57,BC49&lt;=59.9),2,3))))</f>
        <v/>
      </c>
      <c r="BE49" s="21">
        <f>IF(BD49="",0,VLOOKUP(BD49,Pointage[#All],2,FALSE)*BE$46)</f>
        <v>0</v>
      </c>
      <c r="BF49" s="9"/>
      <c r="BG49" s="21" t="str">
        <f t="shared" ref="BG49:BG53" si="126">IF(BF49=0,"",IF(COUNTIF(BF$48:BF$56,"&gt;0")&gt;1,RANK(BF49,BF$48:BF$56,0),IF(BF49&gt;=60,1,IF(AND(BF49&gt;=57,BF49&lt;=59.9),2,3))))</f>
        <v/>
      </c>
      <c r="BH49" s="21">
        <f>IF(BG49="",0,VLOOKUP(BG49,Pointage[#All],2,FALSE)*BH$46)</f>
        <v>0</v>
      </c>
      <c r="BI49" s="9"/>
      <c r="BJ49" s="21" t="str">
        <f t="shared" ref="BJ49:BJ53" si="127">IF(BI49=0,"",IF(COUNTIF(BI$48:BI$56,"&gt;0")&gt;1,RANK(BI49,BI$48:BI$56,0),IF(BI49&gt;=60,1,IF(AND(BI49&gt;=57,BI49&lt;=59.9),2,3))))</f>
        <v/>
      </c>
      <c r="BK49" s="21">
        <f>IF(BJ49="",0,VLOOKUP(BJ49,Pointage[#All],2,FALSE)*BK$46)</f>
        <v>0</v>
      </c>
      <c r="BL49" s="9"/>
      <c r="BM49" s="21" t="str">
        <f t="shared" si="117"/>
        <v/>
      </c>
      <c r="BN49" s="21">
        <f>IF(BM49="",0,VLOOKUP(BM49,Pointage[#All],2,FALSE)*BN$46)</f>
        <v>0</v>
      </c>
      <c r="BO49" s="22">
        <f t="shared" si="118"/>
        <v>0</v>
      </c>
      <c r="BP49" s="24">
        <f t="shared" si="119"/>
        <v>0</v>
      </c>
    </row>
    <row r="50" spans="1:69" x14ac:dyDescent="0.25">
      <c r="A50" s="7"/>
      <c r="B50" s="26"/>
      <c r="C50" s="48"/>
      <c r="D50" s="48"/>
      <c r="E50" s="21">
        <f t="shared" si="107"/>
        <v>0</v>
      </c>
      <c r="F50" s="21" t="str">
        <f t="shared" si="108"/>
        <v/>
      </c>
      <c r="G50" s="21" t="str">
        <f t="shared" si="109"/>
        <v/>
      </c>
      <c r="H50" s="21"/>
      <c r="I50" s="7"/>
      <c r="J50" s="21" t="str">
        <f t="shared" si="120"/>
        <v/>
      </c>
      <c r="K50" s="21">
        <f>IF(J50="",0,VLOOKUP(J50,Pointage[#All],2,FALSE)*K$46)</f>
        <v>0</v>
      </c>
      <c r="L50" s="9"/>
      <c r="M50" s="21" t="str">
        <f t="shared" si="121"/>
        <v/>
      </c>
      <c r="N50" s="21">
        <f>IF(M50="",0,VLOOKUP(M50,Pointage[#All],2,FALSE)*N$46)</f>
        <v>0</v>
      </c>
      <c r="O50" s="9"/>
      <c r="P50" s="21" t="str">
        <f t="shared" si="122"/>
        <v/>
      </c>
      <c r="Q50" s="21">
        <v>0</v>
      </c>
      <c r="R50" s="9"/>
      <c r="S50" s="21" t="str">
        <f t="shared" si="123"/>
        <v/>
      </c>
      <c r="T50" s="21">
        <f>IF(S50="",0,VLOOKUP(S50,Pointage[#All],2,FALSE)*T$46)</f>
        <v>0</v>
      </c>
      <c r="U50" s="22">
        <f t="shared" si="110"/>
        <v>0</v>
      </c>
      <c r="V50" s="7"/>
      <c r="W50" s="21" t="str">
        <f t="shared" si="124"/>
        <v/>
      </c>
      <c r="X50" s="21">
        <f>IF(W50="",0,VLOOKUP(W50,Pointage[#All],2,FALSE)*X$46)</f>
        <v>0</v>
      </c>
      <c r="Y50" s="9"/>
      <c r="Z50" s="21" t="str">
        <f>IF(Y50=0,"",IF(COUNTIF(Y$48:Y$56,"&gt;0")&gt;1,RANK(Y50,Y$48:Y$56,0),IF(Y50&gt;=60,1,IF(AND(Y50&gt;=57,Y50&lt;=59.9),2,3))))</f>
        <v/>
      </c>
      <c r="AA50" s="21">
        <f>IF(Z50="",0,VLOOKUP(Z50,Pointage[#All],2,FALSE)*AA$46)</f>
        <v>0</v>
      </c>
      <c r="AB50" s="9"/>
      <c r="AC50" s="21" t="str">
        <f t="shared" si="111"/>
        <v/>
      </c>
      <c r="AD50" s="21">
        <f>IF(AC50="",0,VLOOKUP(AC50,Pointage[#All],2,FALSE)*AD$46)</f>
        <v>0</v>
      </c>
      <c r="AE50" s="22">
        <f t="shared" si="112"/>
        <v>0</v>
      </c>
      <c r="AF50" s="7"/>
      <c r="AG50" s="21" t="str">
        <f>IF(AF50=0,"",IF(COUNTIF(AF$48:AF$56,"&gt;0")&gt;1,RANK(AF50,AF$48:AF$56,0),IF(AF50&gt;=60,1,IF(AND(AF50&gt;=57,AF50&lt;=59.9),2,3))))</f>
        <v/>
      </c>
      <c r="AH50" s="21">
        <f>IF(AG50="",0,VLOOKUP(AG50,Pointage[#All],2,FALSE)*AH$46)</f>
        <v>0</v>
      </c>
      <c r="AI50" s="9"/>
      <c r="AJ50" s="21" t="str">
        <f>IF(AI50=0,"",IF(COUNTIF(AI$48:AI$56,"&gt;0")&gt;1,RANK(AI50,AI$48:AI$56,0),IF(AI50&gt;=60,1,IF(AND(AI50&gt;=57,AI50&lt;=59.9),2,3))))</f>
        <v/>
      </c>
      <c r="AK50" s="21">
        <f>IF(AJ50="",0,VLOOKUP(AJ50,Pointage[#All],2,FALSE)*AK$46)</f>
        <v>0</v>
      </c>
      <c r="AL50" s="9"/>
      <c r="AM50" s="21" t="str">
        <f t="shared" si="113"/>
        <v/>
      </c>
      <c r="AN50" s="21">
        <f>IF(AM50="",0,VLOOKUP(AM50,Pointage[#All],2,FALSE)*AN$46)</f>
        <v>0</v>
      </c>
      <c r="AO50" s="22">
        <f t="shared" si="114"/>
        <v>0</v>
      </c>
      <c r="AP50" s="7"/>
      <c r="AQ50" s="21" t="str">
        <f>IF(AP50=0,"",IF(COUNTIF(AP$48:AP$56,"&gt;0")&gt;1,RANK(AP50,AP$48:AP$56,0),IF(AP50&gt;=60,1,IF(AND(AP50&gt;=57,AP50&lt;=59.9),2,3))))</f>
        <v/>
      </c>
      <c r="AR50" s="31">
        <f>IF(AQ50="",0,VLOOKUP(AQ50,Pointage[#All],2,FALSE)*AR$46)</f>
        <v>0</v>
      </c>
      <c r="AS50" s="9"/>
      <c r="AT50" s="21" t="str">
        <f>IF(AS50=0,"",IF(COUNTIF(AS$48:AS$56,"&gt;0")&gt;1,RANK(AS50,AS$48:AS$56,0),IF(AS50&gt;=60,1,IF(AND(AS50&gt;=57,AS50&lt;=59.9),2,3))))</f>
        <v/>
      </c>
      <c r="AU50" s="21">
        <f>IF(AT50="",0,VLOOKUP(AT50,Pointage[#All],2,FALSE)*AU$46)</f>
        <v>0</v>
      </c>
      <c r="AV50" s="9"/>
      <c r="AW50" s="21" t="str">
        <f>IF(AV50=0,"",IF(COUNTIF(AV$48:AV$56,"&gt;0")&gt;1,RANK(AV50,AV$48:AV$56,0),IF(AV50&gt;=60,1,IF(AND(AV50&gt;=57,AV50&lt;=59.9),2,3))))</f>
        <v/>
      </c>
      <c r="AX50" s="21">
        <f>IF(AW50="",0,VLOOKUP(AW50,Pointage[#All],2,FALSE)*AX$46)</f>
        <v>0</v>
      </c>
      <c r="AY50" s="9"/>
      <c r="AZ50" s="21" t="str">
        <f t="shared" si="115"/>
        <v/>
      </c>
      <c r="BA50" s="21">
        <f>IF(AZ50="",0,VLOOKUP(AZ50,Pointage[#All],2,FALSE)*BA$46)</f>
        <v>0</v>
      </c>
      <c r="BB50" s="22">
        <f t="shared" si="116"/>
        <v>0</v>
      </c>
      <c r="BC50" s="7"/>
      <c r="BD50" s="21" t="str">
        <f t="shared" si="125"/>
        <v/>
      </c>
      <c r="BE50" s="21">
        <f>IF(BD50="",0,VLOOKUP(BD50,Pointage[#All],2,FALSE)*BE$46)</f>
        <v>0</v>
      </c>
      <c r="BF50" s="9"/>
      <c r="BG50" s="21" t="str">
        <f t="shared" si="126"/>
        <v/>
      </c>
      <c r="BH50" s="21">
        <f>IF(BG50="",0,VLOOKUP(BG50,Pointage[#All],2,FALSE)*BH$46)</f>
        <v>0</v>
      </c>
      <c r="BI50" s="9"/>
      <c r="BJ50" s="21" t="str">
        <f t="shared" si="127"/>
        <v/>
      </c>
      <c r="BK50" s="21">
        <f>IF(BJ50="",0,VLOOKUP(BJ50,Pointage[#All],2,FALSE)*BK$46)</f>
        <v>0</v>
      </c>
      <c r="BL50" s="9"/>
      <c r="BM50" s="21" t="str">
        <f t="shared" si="117"/>
        <v/>
      </c>
      <c r="BN50" s="21">
        <f>IF(BM50="",0,VLOOKUP(BM50,Pointage[#All],2,FALSE)*BN$46)</f>
        <v>0</v>
      </c>
      <c r="BO50" s="22">
        <f t="shared" si="118"/>
        <v>0</v>
      </c>
      <c r="BP50" s="24">
        <f t="shared" si="119"/>
        <v>0</v>
      </c>
    </row>
    <row r="51" spans="1:69" x14ac:dyDescent="0.25">
      <c r="A51" s="7"/>
      <c r="B51" s="26"/>
      <c r="C51" s="48"/>
      <c r="D51" s="48"/>
      <c r="E51" s="21">
        <f t="shared" si="107"/>
        <v>0</v>
      </c>
      <c r="F51" s="21" t="str">
        <f t="shared" si="108"/>
        <v/>
      </c>
      <c r="G51" s="21" t="str">
        <f t="shared" si="109"/>
        <v/>
      </c>
      <c r="H51" s="21"/>
      <c r="I51" s="7"/>
      <c r="J51" s="21" t="str">
        <f t="shared" si="120"/>
        <v/>
      </c>
      <c r="K51" s="21">
        <f>IF(J51="",0,VLOOKUP(J51,Pointage[#All],2,FALSE)*K$46)</f>
        <v>0</v>
      </c>
      <c r="L51" s="9"/>
      <c r="M51" s="21" t="str">
        <f t="shared" si="121"/>
        <v/>
      </c>
      <c r="N51" s="21">
        <f>IF(M51="",0,VLOOKUP(M51,Pointage[#All],2,FALSE)*N$46)</f>
        <v>0</v>
      </c>
      <c r="O51" s="9"/>
      <c r="P51" s="21" t="str">
        <f t="shared" si="122"/>
        <v/>
      </c>
      <c r="Q51" s="21">
        <v>0</v>
      </c>
      <c r="R51" s="9"/>
      <c r="S51" s="21" t="str">
        <f t="shared" si="123"/>
        <v/>
      </c>
      <c r="T51" s="21">
        <f>IF(S51="",0,VLOOKUP(S51,Pointage[#All],2,FALSE)*T$46)</f>
        <v>0</v>
      </c>
      <c r="U51" s="22">
        <f t="shared" si="110"/>
        <v>0</v>
      </c>
      <c r="V51" s="7"/>
      <c r="W51" s="21" t="str">
        <f t="shared" si="124"/>
        <v/>
      </c>
      <c r="X51" s="21">
        <f>IF(W51="",0,VLOOKUP(W51,Pointage[#All],2,FALSE)*X$46)</f>
        <v>0</v>
      </c>
      <c r="Y51" s="9"/>
      <c r="Z51" s="21" t="str">
        <f>IF(Y51=0,"",IF(COUNTIF(Y$48:Y$56,"&gt;0")&gt;1,RANK(Y51,Y$48:Y$56,0),IF(Y51&gt;=60,1,IF(AND(Y51&gt;=57,Y51&lt;=59.9),2,3))))</f>
        <v/>
      </c>
      <c r="AA51" s="21">
        <f>IF(Z51="",0,VLOOKUP(Z51,Pointage[#All],2,FALSE)*AA$46)</f>
        <v>0</v>
      </c>
      <c r="AB51" s="9"/>
      <c r="AC51" s="21" t="str">
        <f t="shared" si="111"/>
        <v/>
      </c>
      <c r="AD51" s="21">
        <f>IF(AC51="",0,VLOOKUP(AC51,Pointage[#All],2,FALSE)*AD$46)</f>
        <v>0</v>
      </c>
      <c r="AE51" s="22">
        <f t="shared" si="112"/>
        <v>0</v>
      </c>
      <c r="AF51" s="7"/>
      <c r="AG51" s="21" t="str">
        <f t="shared" ref="AG51:AG54" si="128">IF(AF51=0,"",IF(COUNTIF(AF$48:AF$56,"&gt;0")&gt;1,RANK(AF51,AF$48:AF$56,0),IF(AF51&gt;=60,1,IF(AND(AF51&gt;=57,AF51&lt;=59.9),2,3))))</f>
        <v/>
      </c>
      <c r="AH51" s="21">
        <f>IF(AG51="",0,VLOOKUP(AG51,Pointage[#All],2,FALSE)*AH$46)</f>
        <v>0</v>
      </c>
      <c r="AI51" s="9"/>
      <c r="AJ51" s="21" t="str">
        <f t="shared" ref="AJ51:AJ54" si="129">IF(AI51=0,"",IF(COUNTIF(AI$48:AI$56,"&gt;0")&gt;1,RANK(AI51,AI$48:AI$56,0),IF(AI51&gt;=60,1,IF(AND(AI51&gt;=57,AI51&lt;=59.9),2,3))))</f>
        <v/>
      </c>
      <c r="AK51" s="21">
        <f>IF(AJ51="",0,VLOOKUP(AJ51,Pointage[#All],2,FALSE)*AK$46)</f>
        <v>0</v>
      </c>
      <c r="AL51" s="9"/>
      <c r="AM51" s="21" t="str">
        <f t="shared" si="113"/>
        <v/>
      </c>
      <c r="AN51" s="21">
        <f>IF(AM51="",0,VLOOKUP(AM51,Pointage[#All],2,FALSE)*AN$46)</f>
        <v>0</v>
      </c>
      <c r="AO51" s="22">
        <f t="shared" ref="AO51:AO54" si="130">IF(AH51="","",AH51+AK51+AN51)</f>
        <v>0</v>
      </c>
      <c r="AP51" s="7"/>
      <c r="AQ51" s="21" t="str">
        <f>IF(AP51=0,"",IF(COUNTIF(AP$48:AP$56,"&gt;0")&gt;1,RANK(AP51,AP$48:AP$56,0),IF(AP51&gt;=60,1,IF(AND(AP51&gt;=57,AP51&lt;=59.9),2,3))))</f>
        <v/>
      </c>
      <c r="AR51" s="31">
        <f>IF(AQ51="",0,VLOOKUP(AQ51,Pointage[#All],2,FALSE)*AR$46)</f>
        <v>0</v>
      </c>
      <c r="AS51" s="9"/>
      <c r="AT51" s="21" t="str">
        <f>IF(AS51=0,"",IF(COUNTIF(AS$48:AS$56,"&gt;0")&gt;1,RANK(AS51,AS$48:AS$56,0),IF(AS51&gt;=60,1,IF(AND(AS51&gt;=57,AS51&lt;=59.9),2,3))))</f>
        <v/>
      </c>
      <c r="AU51" s="21">
        <f>IF(AT51="",0,VLOOKUP(AT51,Pointage[#All],2,FALSE)*AU$46)</f>
        <v>0</v>
      </c>
      <c r="AV51" s="9"/>
      <c r="AW51" s="21" t="str">
        <f>IF(AV51=0,"",IF(COUNTIF(AV$48:AV$56,"&gt;0")&gt;1,RANK(AV51,AV$48:AV$56,0),IF(AV51&gt;=60,1,IF(AND(AV51&gt;=57,AV51&lt;=59.9),2,3))))</f>
        <v/>
      </c>
      <c r="AX51" s="21">
        <f>IF(AW51="",0,VLOOKUP(AW51,Pointage[#All],2,FALSE)*AX$46)</f>
        <v>0</v>
      </c>
      <c r="AY51" s="9"/>
      <c r="AZ51" s="21" t="str">
        <f t="shared" si="115"/>
        <v/>
      </c>
      <c r="BA51" s="21">
        <f>IF(AZ51="",0,VLOOKUP(AZ51,Pointage[#All],2,FALSE)*BA$46)</f>
        <v>0</v>
      </c>
      <c r="BB51" s="22">
        <f t="shared" si="116"/>
        <v>0</v>
      </c>
      <c r="BC51" s="7"/>
      <c r="BD51" s="21" t="str">
        <f t="shared" si="125"/>
        <v/>
      </c>
      <c r="BE51" s="21">
        <f>IF(BD51="",0,VLOOKUP(BD51,Pointage[#All],2,FALSE)*BE$46)</f>
        <v>0</v>
      </c>
      <c r="BF51" s="9"/>
      <c r="BG51" s="21" t="str">
        <f t="shared" si="126"/>
        <v/>
      </c>
      <c r="BH51" s="21">
        <f>IF(BG51="",0,VLOOKUP(BG51,Pointage[#All],2,FALSE)*BH$46)</f>
        <v>0</v>
      </c>
      <c r="BI51" s="9"/>
      <c r="BJ51" s="21" t="str">
        <f t="shared" si="127"/>
        <v/>
      </c>
      <c r="BK51" s="21">
        <f>IF(BJ51="",0,VLOOKUP(BJ51,Pointage[#All],2,FALSE)*BK$46)</f>
        <v>0</v>
      </c>
      <c r="BL51" s="9"/>
      <c r="BM51" s="21" t="str">
        <f t="shared" si="117"/>
        <v/>
      </c>
      <c r="BN51" s="21">
        <f>IF(BM51="",0,VLOOKUP(BM51,Pointage[#All],2,FALSE)*BN$46)</f>
        <v>0</v>
      </c>
      <c r="BO51" s="22">
        <f t="shared" si="118"/>
        <v>0</v>
      </c>
      <c r="BP51" s="24">
        <f t="shared" si="119"/>
        <v>0</v>
      </c>
      <c r="BQ51" s="27" t="e">
        <f>AVERAGE(V51,Y51,AB51)</f>
        <v>#DIV/0!</v>
      </c>
    </row>
    <row r="52" spans="1:69" x14ac:dyDescent="0.25">
      <c r="A52" s="7"/>
      <c r="B52" s="26"/>
      <c r="C52" s="48"/>
      <c r="D52" s="48"/>
      <c r="E52" s="21">
        <f t="shared" si="107"/>
        <v>0</v>
      </c>
      <c r="F52" s="21" t="str">
        <f t="shared" si="108"/>
        <v/>
      </c>
      <c r="G52" s="21" t="str">
        <f t="shared" si="109"/>
        <v/>
      </c>
      <c r="H52" s="21" t="str">
        <f>IF(F52=1,"Or",IF(F52=2,"Argent",IF(F52=3,"Bronze","")))</f>
        <v/>
      </c>
      <c r="I52" s="7"/>
      <c r="J52" s="21" t="str">
        <f t="shared" si="120"/>
        <v/>
      </c>
      <c r="K52" s="21">
        <f>IF(J52="",0,VLOOKUP(J52,Pointage[#All],2,FALSE)*K$46)</f>
        <v>0</v>
      </c>
      <c r="L52" s="9"/>
      <c r="M52" s="21" t="str">
        <f t="shared" si="121"/>
        <v/>
      </c>
      <c r="N52" s="21">
        <f>IF(M52="",0,VLOOKUP(M52,Pointage[#All],2,FALSE)*N$46)</f>
        <v>0</v>
      </c>
      <c r="O52" s="9"/>
      <c r="P52" s="21" t="str">
        <f t="shared" si="122"/>
        <v/>
      </c>
      <c r="Q52" s="21">
        <v>0</v>
      </c>
      <c r="R52" s="9"/>
      <c r="S52" s="21" t="str">
        <f t="shared" si="123"/>
        <v/>
      </c>
      <c r="T52" s="21">
        <f>IF(S52="",0,VLOOKUP(S52,Pointage[#All],2,FALSE)*T$46)</f>
        <v>0</v>
      </c>
      <c r="U52" s="22">
        <f t="shared" si="110"/>
        <v>0</v>
      </c>
      <c r="V52" s="7"/>
      <c r="W52" s="21" t="str">
        <f t="shared" si="124"/>
        <v/>
      </c>
      <c r="X52" s="21">
        <f>IF(W52="",0,VLOOKUP(W52,Pointage[#All],2,FALSE)*X$46)</f>
        <v>0</v>
      </c>
      <c r="Y52" s="9"/>
      <c r="Z52" s="21" t="str">
        <f>IF(Y52=0,"",IF(COUNTIF(Y$48:Y$56,"&gt;0")&gt;1,RANK(Y52,Y$48:Y$56,0),IF(Y52&gt;=60,1,IF(AND(Y52&gt;=57,Y52&lt;=59.9),2,3))))</f>
        <v/>
      </c>
      <c r="AA52" s="21">
        <f>IF(Z52="",0,VLOOKUP(Z52,Pointage[#All],2,FALSE)*AA$46)</f>
        <v>0</v>
      </c>
      <c r="AB52" s="9"/>
      <c r="AC52" s="21" t="str">
        <f t="shared" si="111"/>
        <v/>
      </c>
      <c r="AD52" s="21">
        <f>IF(AC52="",0,VLOOKUP(AC52,Pointage[#All],2,FALSE)*AD$46)</f>
        <v>0</v>
      </c>
      <c r="AE52" s="22">
        <f t="shared" si="112"/>
        <v>0</v>
      </c>
      <c r="AF52" s="7"/>
      <c r="AG52" s="21" t="str">
        <f t="shared" si="128"/>
        <v/>
      </c>
      <c r="AH52" s="21">
        <f>IF(AG52="",0,VLOOKUP(AG52,Pointage[#All],2,FALSE)*AH$46)</f>
        <v>0</v>
      </c>
      <c r="AI52" s="9"/>
      <c r="AJ52" s="21" t="str">
        <f t="shared" si="129"/>
        <v/>
      </c>
      <c r="AK52" s="21">
        <f>IF(AJ52="",0,VLOOKUP(AJ52,Pointage[#All],2,FALSE)*AK$46)</f>
        <v>0</v>
      </c>
      <c r="AL52" s="9"/>
      <c r="AM52" s="21" t="str">
        <f t="shared" si="113"/>
        <v/>
      </c>
      <c r="AN52" s="21">
        <f>IF(AM52="",0,VLOOKUP(AM52,Pointage[#All],2,FALSE)*AN$46)</f>
        <v>0</v>
      </c>
      <c r="AO52" s="22">
        <f t="shared" si="130"/>
        <v>0</v>
      </c>
      <c r="AP52" s="7"/>
      <c r="AQ52" s="21" t="str">
        <f t="shared" ref="AQ52:AQ54" si="131">IF(AP52=0,"",IF(COUNTIF(AP$48:AP$56,"&gt;0")&gt;1,RANK(AP52,AP$48:AP$56,0),IF(AP52&gt;=60,1,IF(AND(AP52&gt;=57,AP52&lt;=59.9),2,3))))</f>
        <v/>
      </c>
      <c r="AR52" s="31">
        <f>IF(AQ52="",0,VLOOKUP(AQ52,Pointage[#All],2,FALSE)*AR$46)</f>
        <v>0</v>
      </c>
      <c r="AS52" s="9"/>
      <c r="AT52" s="21" t="str">
        <f t="shared" ref="AT52:AT54" si="132">IF(AS52=0,"",IF(COUNTIF(AS$48:AS$56,"&gt;0")&gt;1,RANK(AS52,AS$48:AS$56,0),IF(AS52&gt;=60,1,IF(AND(AS52&gt;=57,AS52&lt;=59.9),2,3))))</f>
        <v/>
      </c>
      <c r="AU52" s="21">
        <f>IF(AT52="",0,VLOOKUP(AT52,Pointage[#All],2,FALSE)*AU$46)</f>
        <v>0</v>
      </c>
      <c r="AV52" s="9"/>
      <c r="AW52" s="21" t="str">
        <f t="shared" ref="AW52:AW54" si="133">IF(AV52=0,"",IF(COUNTIF(AV$48:AV$56,"&gt;0")&gt;1,RANK(AV52,AV$48:AV$56,0),IF(AV52&gt;=60,1,IF(AND(AV52&gt;=57,AV52&lt;=59.9),2,3))))</f>
        <v/>
      </c>
      <c r="AX52" s="21">
        <f>IF(AW52="",0,VLOOKUP(AW52,Pointage[#All],2,FALSE)*AX$46)</f>
        <v>0</v>
      </c>
      <c r="AY52" s="9"/>
      <c r="AZ52" s="21" t="str">
        <f t="shared" si="115"/>
        <v/>
      </c>
      <c r="BA52" s="21">
        <f>IF(AZ52="",0,VLOOKUP(AZ52,Pointage[#All],2,FALSE)*BA$46)</f>
        <v>0</v>
      </c>
      <c r="BB52" s="22">
        <f t="shared" ref="BB52:BB54" si="134">IF(AU52="","",AU52+AX52+BA52)</f>
        <v>0</v>
      </c>
      <c r="BC52" s="7"/>
      <c r="BD52" s="21" t="str">
        <f t="shared" si="125"/>
        <v/>
      </c>
      <c r="BE52" s="21">
        <f>IF(BD52="",0,VLOOKUP(BD52,Pointage[#All],2,FALSE)*BE$46)</f>
        <v>0</v>
      </c>
      <c r="BF52" s="9"/>
      <c r="BG52" s="21" t="str">
        <f t="shared" si="126"/>
        <v/>
      </c>
      <c r="BH52" s="21">
        <f>IF(BG52="",0,VLOOKUP(BG52,Pointage[#All],2,FALSE)*BH$46)</f>
        <v>0</v>
      </c>
      <c r="BI52" s="9"/>
      <c r="BJ52" s="21" t="str">
        <f t="shared" si="127"/>
        <v/>
      </c>
      <c r="BK52" s="21">
        <f>IF(BJ52="",0,VLOOKUP(BJ52,Pointage[#All],2,FALSE)*BK$46)</f>
        <v>0</v>
      </c>
      <c r="BL52" s="9"/>
      <c r="BM52" s="21" t="str">
        <f t="shared" si="117"/>
        <v/>
      </c>
      <c r="BN52" s="21">
        <f>IF(BM52="",0,VLOOKUP(BM52,Pointage[#All],2,FALSE)*BN$46)</f>
        <v>0</v>
      </c>
      <c r="BO52" s="22">
        <f t="shared" si="118"/>
        <v>0</v>
      </c>
      <c r="BP52" s="24">
        <f t="shared" si="119"/>
        <v>0</v>
      </c>
      <c r="BQ52" s="27" t="e">
        <f>AVERAGE(V52,Y52,AB52)</f>
        <v>#DIV/0!</v>
      </c>
    </row>
    <row r="53" spans="1:69" x14ac:dyDescent="0.25">
      <c r="A53" s="7"/>
      <c r="B53" s="26"/>
      <c r="C53" s="48"/>
      <c r="D53" s="48"/>
      <c r="E53" s="21">
        <f t="shared" si="107"/>
        <v>0</v>
      </c>
      <c r="F53" s="21" t="str">
        <f t="shared" si="108"/>
        <v/>
      </c>
      <c r="G53" s="21" t="str">
        <f t="shared" si="109"/>
        <v/>
      </c>
      <c r="H53" s="21" t="str">
        <f>IF(F53=1,"Or",IF(F53=2,"Argent",IF(F53=3,"Bronze","")))</f>
        <v/>
      </c>
      <c r="I53" s="7"/>
      <c r="J53" s="21" t="str">
        <f t="shared" si="120"/>
        <v/>
      </c>
      <c r="K53" s="21">
        <f>IF(J53="",0,VLOOKUP(J53,Pointage[#All],2,FALSE)*K$46)</f>
        <v>0</v>
      </c>
      <c r="L53" s="9"/>
      <c r="M53" s="21" t="str">
        <f t="shared" si="121"/>
        <v/>
      </c>
      <c r="N53" s="21">
        <f>IF(M53="",0,VLOOKUP(M53,Pointage[#All],2,FALSE)*N$46)</f>
        <v>0</v>
      </c>
      <c r="O53" s="9"/>
      <c r="P53" s="21" t="str">
        <f t="shared" si="122"/>
        <v/>
      </c>
      <c r="Q53" s="21">
        <v>0</v>
      </c>
      <c r="R53" s="9"/>
      <c r="S53" s="21" t="str">
        <f t="shared" si="123"/>
        <v/>
      </c>
      <c r="T53" s="21">
        <f>IF(S53="",0,VLOOKUP(S53,Pointage[#All],2,FALSE)*T$46)</f>
        <v>0</v>
      </c>
      <c r="U53" s="22">
        <f t="shared" si="110"/>
        <v>0</v>
      </c>
      <c r="V53" s="7"/>
      <c r="W53" s="21" t="str">
        <f t="shared" si="124"/>
        <v/>
      </c>
      <c r="X53" s="21">
        <f>IF(W53="",0,VLOOKUP(W53,Pointage[#All],2,FALSE)*X$46)</f>
        <v>0</v>
      </c>
      <c r="Y53" s="9"/>
      <c r="Z53" s="21" t="str">
        <f t="shared" ref="Z53:Z54" si="135">IF(Y53=0,"",IF(COUNTIF(Y$48:Y$56,"&gt;0")&gt;1,RANK(Y53,Y$48:Y$56,0),IF(Y53&gt;=60,1,IF(AND(Y53&gt;=57,Y53&lt;=59.9),2,3))))</f>
        <v/>
      </c>
      <c r="AA53" s="21">
        <f>IF(Z53="",0,VLOOKUP(Z53,Pointage[#All],2,FALSE)*AA$46)</f>
        <v>0</v>
      </c>
      <c r="AB53" s="9"/>
      <c r="AC53" s="21" t="str">
        <f t="shared" si="111"/>
        <v/>
      </c>
      <c r="AD53" s="21">
        <f>IF(AC53="",0,VLOOKUP(AC53,Pointage[#All],2,FALSE)*AD$46)</f>
        <v>0</v>
      </c>
      <c r="AE53" s="22">
        <f t="shared" ref="AE53:AE54" si="136">IF(X53="","",X53+AA53+AD53)</f>
        <v>0</v>
      </c>
      <c r="AF53" s="7"/>
      <c r="AG53" s="21" t="str">
        <f t="shared" si="128"/>
        <v/>
      </c>
      <c r="AH53" s="21">
        <f>IF(AG53="",0,VLOOKUP(AG53,Pointage[#All],2,FALSE)*AH$46)</f>
        <v>0</v>
      </c>
      <c r="AI53" s="9"/>
      <c r="AJ53" s="21" t="str">
        <f t="shared" si="129"/>
        <v/>
      </c>
      <c r="AK53" s="21">
        <f>IF(AJ53="",0,VLOOKUP(AJ53,Pointage[#All],2,FALSE)*AK$46)</f>
        <v>0</v>
      </c>
      <c r="AL53" s="9"/>
      <c r="AM53" s="21" t="str">
        <f t="shared" si="113"/>
        <v/>
      </c>
      <c r="AN53" s="21">
        <f>IF(AM53="",0,VLOOKUP(AM53,Pointage[#All],2,FALSE)*AN$46)</f>
        <v>0</v>
      </c>
      <c r="AO53" s="22">
        <f t="shared" si="130"/>
        <v>0</v>
      </c>
      <c r="AP53" s="7"/>
      <c r="AQ53" s="21" t="str">
        <f t="shared" si="131"/>
        <v/>
      </c>
      <c r="AR53" s="31">
        <f>IF(AQ53="",0,VLOOKUP(AQ53,Pointage[#All],2,FALSE)*AR$46)</f>
        <v>0</v>
      </c>
      <c r="AS53" s="9"/>
      <c r="AT53" s="21" t="str">
        <f t="shared" si="132"/>
        <v/>
      </c>
      <c r="AU53" s="21">
        <f>IF(AT53="",0,VLOOKUP(AT53,Pointage[#All],2,FALSE)*AU$46)</f>
        <v>0</v>
      </c>
      <c r="AV53" s="9"/>
      <c r="AW53" s="21" t="str">
        <f t="shared" si="133"/>
        <v/>
      </c>
      <c r="AX53" s="21">
        <f>IF(AW53="",0,VLOOKUP(AW53,Pointage[#All],2,FALSE)*AX$46)</f>
        <v>0</v>
      </c>
      <c r="AY53" s="9"/>
      <c r="AZ53" s="21" t="str">
        <f t="shared" si="115"/>
        <v/>
      </c>
      <c r="BA53" s="21">
        <f>IF(AZ53="",0,VLOOKUP(AZ53,Pointage[#All],2,FALSE)*BA$46)</f>
        <v>0</v>
      </c>
      <c r="BB53" s="22">
        <f t="shared" si="134"/>
        <v>0</v>
      </c>
      <c r="BC53" s="7"/>
      <c r="BD53" s="21" t="str">
        <f t="shared" si="125"/>
        <v/>
      </c>
      <c r="BE53" s="21">
        <f>IF(BD53="",0,VLOOKUP(BD53,Pointage[#All],2,FALSE)*BE$46)</f>
        <v>0</v>
      </c>
      <c r="BF53" s="9"/>
      <c r="BG53" s="21" t="str">
        <f t="shared" si="126"/>
        <v/>
      </c>
      <c r="BH53" s="21">
        <f>IF(BG53="",0,VLOOKUP(BG53,Pointage[#All],2,FALSE)*BH$46)</f>
        <v>0</v>
      </c>
      <c r="BI53" s="9"/>
      <c r="BJ53" s="21" t="str">
        <f t="shared" si="127"/>
        <v/>
      </c>
      <c r="BK53" s="21">
        <f>IF(BJ53="",0,VLOOKUP(BJ53,Pointage[#All],2,FALSE)*BK$46)</f>
        <v>0</v>
      </c>
      <c r="BL53" s="9"/>
      <c r="BM53" s="21" t="str">
        <f t="shared" si="117"/>
        <v/>
      </c>
      <c r="BN53" s="21">
        <f>IF(BM53="",0,VLOOKUP(BM53,Pointage[#All],2,FALSE)*BN$46)</f>
        <v>0</v>
      </c>
      <c r="BO53" s="22">
        <f t="shared" si="118"/>
        <v>0</v>
      </c>
      <c r="BP53" s="24">
        <f t="shared" si="119"/>
        <v>0</v>
      </c>
    </row>
    <row r="54" spans="1:69" x14ac:dyDescent="0.25">
      <c r="A54" s="7"/>
      <c r="B54" s="26"/>
      <c r="C54" s="48"/>
      <c r="D54" s="48"/>
      <c r="E54" s="21">
        <f t="shared" ref="E54" si="137">U54+AE54++AO54+BB54+BO54</f>
        <v>0</v>
      </c>
      <c r="F54" s="21" t="str">
        <f t="shared" ref="F54" si="138">IF(E54=0,"",RANK(E54,E$48:E$56,0))</f>
        <v/>
      </c>
      <c r="G54" s="21" t="str">
        <f t="shared" ref="G54" si="139">IF(BP54=0,"",RANK(BP54,BP$10:BP$56,0))</f>
        <v/>
      </c>
      <c r="H54" s="21" t="str">
        <f>IF(F54=1,"Or",IF(F54=2,"Argent",IF(F54=3,"Bronze","")))</f>
        <v/>
      </c>
      <c r="I54" s="7"/>
      <c r="J54" s="21" t="str">
        <f t="shared" ref="J54" si="140">IF(I54=0,"",IF(COUNTIF(I$48:I$56,"&gt;0")&gt;1,RANK(I54,I$48:I$56,0),IF(I54&gt;=60,1,IF(AND(I54&gt;=57,I54&lt;=59.9),2,3))))</f>
        <v/>
      </c>
      <c r="K54" s="21">
        <f>IF(J54="",0,VLOOKUP(J54,Pointage[#All],2,FALSE)*K$46)</f>
        <v>0</v>
      </c>
      <c r="L54" s="9"/>
      <c r="M54" s="21" t="str">
        <f t="shared" ref="M54" si="141">IF(L54=0,"",IF(COUNTIF(L$48:L$56,"&gt;0")&gt;1,RANK(L54,L$48:L$56,0),IF(L54&gt;=60,1,IF(AND(L54&gt;=57,L54&lt;=59.9),2,3))))</f>
        <v/>
      </c>
      <c r="N54" s="21">
        <f>IF(M54="",0,VLOOKUP(M54,Pointage[#All],2,FALSE)*N$46)</f>
        <v>0</v>
      </c>
      <c r="O54" s="9"/>
      <c r="P54" s="21" t="str">
        <f t="shared" ref="P54" si="142">IF(O54=0,"",IF(COUNTIF(O$48:O$56,"&gt;0")&gt;1,RANK(O54,O$48:O$56,0),IF(O54&gt;=60,1,IF(AND(O54&gt;=57,O54&lt;=59.9),2,3))))</f>
        <v/>
      </c>
      <c r="Q54" s="21">
        <v>0</v>
      </c>
      <c r="R54" s="9"/>
      <c r="S54" s="21" t="str">
        <f t="shared" si="123"/>
        <v/>
      </c>
      <c r="T54" s="21">
        <f>IF(S54="",0,VLOOKUP(S54,Pointage[#All],2,FALSE)*T$46)</f>
        <v>0</v>
      </c>
      <c r="U54" s="22">
        <f t="shared" ref="U54" si="143">IF(K54="","",K54+N54+T54)</f>
        <v>0</v>
      </c>
      <c r="V54" s="7"/>
      <c r="W54" s="21"/>
      <c r="X54" s="21">
        <f>IF(W54="",0,VLOOKUP(W54,Pointage[#All],2,FALSE)*X$46)</f>
        <v>0</v>
      </c>
      <c r="Y54" s="9"/>
      <c r="Z54" s="21" t="str">
        <f t="shared" si="135"/>
        <v/>
      </c>
      <c r="AA54" s="21">
        <f>IF(Z54="",0,VLOOKUP(Z54,Pointage[#All],2,FALSE)*AA$46)</f>
        <v>0</v>
      </c>
      <c r="AB54" s="9"/>
      <c r="AC54" s="21" t="str">
        <f t="shared" si="111"/>
        <v/>
      </c>
      <c r="AD54" s="21">
        <f>IF(AC54="",0,VLOOKUP(AC54,Pointage[#All],2,FALSE)*AD$46)</f>
        <v>0</v>
      </c>
      <c r="AE54" s="22">
        <f t="shared" si="136"/>
        <v>0</v>
      </c>
      <c r="AF54" s="7"/>
      <c r="AG54" s="21" t="str">
        <f t="shared" si="128"/>
        <v/>
      </c>
      <c r="AH54" s="21">
        <f>IF(AG54="",0,VLOOKUP(AG54,Pointage[#All],2,FALSE)*AH$46)</f>
        <v>0</v>
      </c>
      <c r="AI54" s="9"/>
      <c r="AJ54" s="21" t="str">
        <f t="shared" si="129"/>
        <v/>
      </c>
      <c r="AK54" s="21">
        <f>IF(AJ54="",0,VLOOKUP(AJ54,Pointage[#All],2,FALSE)*AK$46)</f>
        <v>0</v>
      </c>
      <c r="AL54" s="9"/>
      <c r="AM54" s="21" t="str">
        <f t="shared" si="113"/>
        <v/>
      </c>
      <c r="AN54" s="21">
        <f>IF(AM54="",0,VLOOKUP(AM54,Pointage[#All],2,FALSE)*AN$46)</f>
        <v>0</v>
      </c>
      <c r="AO54" s="22">
        <f t="shared" si="130"/>
        <v>0</v>
      </c>
      <c r="AP54" s="7"/>
      <c r="AQ54" s="21" t="str">
        <f t="shared" si="131"/>
        <v/>
      </c>
      <c r="AR54" s="31">
        <f>IF(AQ54="",0,VLOOKUP(AQ54,Pointage[#All],2,FALSE)*AR$46)</f>
        <v>0</v>
      </c>
      <c r="AS54" s="9"/>
      <c r="AT54" s="21" t="str">
        <f t="shared" si="132"/>
        <v/>
      </c>
      <c r="AU54" s="21">
        <f>IF(AT54="",0,VLOOKUP(AT54,Pointage[#All],2,FALSE)*AU$46)</f>
        <v>0</v>
      </c>
      <c r="AV54" s="9"/>
      <c r="AW54" s="21" t="str">
        <f t="shared" si="133"/>
        <v/>
      </c>
      <c r="AX54" s="21">
        <f>IF(AW54="",0,VLOOKUP(AW54,Pointage[#All],2,FALSE)*AX$46)</f>
        <v>0</v>
      </c>
      <c r="AY54" s="9"/>
      <c r="AZ54" s="21" t="str">
        <f t="shared" si="115"/>
        <v/>
      </c>
      <c r="BA54" s="21">
        <f>IF(AZ54="",0,VLOOKUP(AZ54,Pointage[#All],2,FALSE)*BA$46)</f>
        <v>0</v>
      </c>
      <c r="BB54" s="22">
        <f t="shared" si="134"/>
        <v>0</v>
      </c>
      <c r="BC54" s="7"/>
      <c r="BD54" s="21" t="str">
        <f t="shared" ref="BD54" si="144">IF(BC54=0,"",IF(COUNTIF(BC$48:BC$56,"&gt;0")&gt;1,RANK(BC54,BC$48:BC$56,0),IF(BC54&gt;=60,1,IF(AND(BC54&gt;=57,BC54&lt;=59.9),2,3))))</f>
        <v/>
      </c>
      <c r="BE54" s="21">
        <f>IF(BD54="",0,VLOOKUP(BD54,Pointage[#All],2,FALSE)*BE$46)</f>
        <v>0</v>
      </c>
      <c r="BF54" s="9"/>
      <c r="BG54" s="21" t="str">
        <f t="shared" ref="BG54" si="145">IF(BF54=0,"",IF(COUNTIF(BF$48:BF$56,"&gt;0")&gt;1,RANK(BF54,BF$48:BF$56,0),IF(BF54&gt;=60,1,IF(AND(BF54&gt;=57,BF54&lt;=59.9),2,3))))</f>
        <v/>
      </c>
      <c r="BH54" s="21">
        <f>IF(BG54="",0,VLOOKUP(BG54,Pointage[#All],2,FALSE)*BH$46)</f>
        <v>0</v>
      </c>
      <c r="BI54" s="9"/>
      <c r="BJ54" s="21" t="str">
        <f t="shared" ref="BJ54" si="146">IF(BI54=0,"",IF(COUNTIF(BI$48:BI$56,"&gt;0")&gt;1,RANK(BI54,BI$48:BI$56,0),IF(BI54&gt;=60,1,IF(AND(BI54&gt;=57,BI54&lt;=59.9),2,3))))</f>
        <v/>
      </c>
      <c r="BK54" s="21">
        <f>IF(BJ54="",0,VLOOKUP(BJ54,Pointage[#All],2,FALSE)*BK$46)</f>
        <v>0</v>
      </c>
      <c r="BL54" s="9"/>
      <c r="BM54" s="21" t="str">
        <f t="shared" si="117"/>
        <v/>
      </c>
      <c r="BN54" s="21">
        <f>IF(BM54="",0,VLOOKUP(BM54,Pointage[#All],2,FALSE)*BN$46)</f>
        <v>0</v>
      </c>
      <c r="BO54" s="22">
        <f t="shared" ref="BO54" si="147">IF(BH54="","",BH54+BK54+BN54)*1.25</f>
        <v>0</v>
      </c>
      <c r="BP54" s="24">
        <f t="shared" ref="BP54" si="148">T54+AD54+AN54+BA54+BN54*1.25</f>
        <v>0</v>
      </c>
    </row>
    <row r="55" spans="1:69" x14ac:dyDescent="0.25">
      <c r="A55" s="7"/>
      <c r="B55" s="26"/>
      <c r="C55" s="48"/>
      <c r="D55" s="48"/>
      <c r="E55" s="21">
        <f t="shared" ref="E55:E56" si="149">U55+AE55++AO55+BB55+BO55</f>
        <v>0</v>
      </c>
      <c r="F55" s="21" t="str">
        <f t="shared" ref="F55:F56" si="150">IF(E55=0,"",RANK(E55,E$48:E$56,0))</f>
        <v/>
      </c>
      <c r="G55" s="21" t="str">
        <f t="shared" ref="G55:G56" si="151">IF(BP55=0,"",RANK(BP55,BP$10:BP$56,0))</f>
        <v/>
      </c>
      <c r="H55" s="21" t="str">
        <f t="shared" ref="H55:H56" si="152">IF(F55=1,"Or",IF(F55=2,"Argent",IF(F55=3,"Bronze","")))</f>
        <v/>
      </c>
      <c r="I55" s="7"/>
      <c r="J55" s="21" t="str">
        <f t="shared" ref="J55:J56" si="153">IF(I55=0,"",IF(COUNTIF(I$48:I$56,"&gt;0")&gt;1,RANK(I55,I$48:I$56,0),IF(I55&gt;=60,1,IF(AND(I55&gt;=57,I55&lt;=59.9),2,3))))</f>
        <v/>
      </c>
      <c r="K55" s="21">
        <f>IF(J55="",0,VLOOKUP(J55,Pointage[#All],2,FALSE)*K$46)</f>
        <v>0</v>
      </c>
      <c r="L55" s="9"/>
      <c r="M55" s="21" t="str">
        <f t="shared" ref="M55:M56" si="154">IF(L55=0,"",IF(COUNTIF(L$48:L$56,"&gt;0")&gt;1,RANK(L55,L$48:L$56,0),IF(L55&gt;=60,1,IF(AND(L55&gt;=57,L55&lt;=59.9),2,3))))</f>
        <v/>
      </c>
      <c r="N55" s="21">
        <f>IF(M55="",0,VLOOKUP(M55,Pointage[#All],2,FALSE)*N$46)</f>
        <v>0</v>
      </c>
      <c r="O55" s="9"/>
      <c r="P55" s="21" t="str">
        <f t="shared" ref="P55:P56" si="155">IF(O55=0,"",IF(COUNTIF(O$48:O$56,"&gt;0")&gt;1,RANK(O55,O$48:O$56,0),IF(O55&gt;=60,1,IF(AND(O55&gt;=57,O55&lt;=59.9),2,3))))</f>
        <v/>
      </c>
      <c r="Q55" s="21">
        <v>0</v>
      </c>
      <c r="R55" s="9"/>
      <c r="S55" s="21" t="str">
        <f t="shared" si="123"/>
        <v/>
      </c>
      <c r="T55" s="21">
        <f>IF(S55="",0,VLOOKUP(S55,Pointage[#All],2,FALSE)*T$46)</f>
        <v>0</v>
      </c>
      <c r="U55" s="22">
        <f t="shared" ref="U55:U56" si="156">IF(K55="","",K55+N55+T55)</f>
        <v>0</v>
      </c>
      <c r="V55" s="7"/>
      <c r="W55" s="21" t="str">
        <f t="shared" ref="W55:W56" si="157">IF(V55=0,"",IF(COUNTIF(V$48:V$56,"&gt;0")&gt;1,RANK(V55,V$48:V$56,0),IF(V55&gt;=60,1,IF(AND(V55&gt;=57,V55&lt;=59.9),2,3))))</f>
        <v/>
      </c>
      <c r="X55" s="21">
        <f>IF(W55="",0,VLOOKUP(W55,Pointage[#All],2,FALSE)*X$46)</f>
        <v>0</v>
      </c>
      <c r="Y55" s="9"/>
      <c r="Z55" s="21" t="str">
        <f t="shared" ref="Z55:Z56" si="158">IF(Y55=0,"",IF(COUNTIF(Y$48:Y$56,"&gt;0")&gt;1,RANK(Y55,Y$48:Y$56,0),IF(Y55&gt;=60,1,IF(AND(Y55&gt;=57,Y55&lt;=59.9),2,3))))</f>
        <v/>
      </c>
      <c r="AA55" s="21">
        <f>IF(Z55="",0,VLOOKUP(Z55,Pointage[#All],2,FALSE)*AA$46)</f>
        <v>0</v>
      </c>
      <c r="AB55" s="9"/>
      <c r="AC55" s="21" t="str">
        <f t="shared" si="111"/>
        <v/>
      </c>
      <c r="AD55" s="21">
        <f>IF(AC55="",0,VLOOKUP(AC55,Pointage[#All],2,FALSE)*AD$46)</f>
        <v>0</v>
      </c>
      <c r="AE55" s="22">
        <f t="shared" ref="AE55:AE56" si="159">IF(X55="","",X55+AA55+AD55)</f>
        <v>0</v>
      </c>
      <c r="AF55" s="7"/>
      <c r="AG55" s="21" t="str">
        <f t="shared" ref="AG55:AG56" si="160">IF(AF55=0,"",IF(COUNTIF(AF$48:AF$56,"&gt;0")&gt;1,RANK(AF55,AF$48:AF$56,0),IF(AF55&gt;=60,1,IF(AND(AF55&gt;=57,AF55&lt;=59.9),2,3))))</f>
        <v/>
      </c>
      <c r="AH55" s="21">
        <f>IF(AG55="",0,VLOOKUP(AG55,Pointage[#All],2,FALSE)*AH$46)</f>
        <v>0</v>
      </c>
      <c r="AI55" s="9"/>
      <c r="AJ55" s="21" t="str">
        <f t="shared" ref="AJ55:AJ56" si="161">IF(AI55=0,"",IF(COUNTIF(AI$48:AI$56,"&gt;0")&gt;1,RANK(AI55,AI$48:AI$56,0),IF(AI55&gt;=60,1,IF(AND(AI55&gt;=57,AI55&lt;=59.9),2,3))))</f>
        <v/>
      </c>
      <c r="AK55" s="21">
        <f>IF(AJ55="",0,VLOOKUP(AJ55,Pointage[#All],2,FALSE)*AK$46)</f>
        <v>0</v>
      </c>
      <c r="AL55" s="9"/>
      <c r="AM55" s="21" t="str">
        <f t="shared" si="113"/>
        <v/>
      </c>
      <c r="AN55" s="21">
        <f>IF(AM55="",0,VLOOKUP(AM55,Pointage[#All],2,FALSE)*AN$46)</f>
        <v>0</v>
      </c>
      <c r="AO55" s="22">
        <f t="shared" ref="AO55:AO56" si="162">IF(AH55="","",AH55+AK55+AN55)</f>
        <v>0</v>
      </c>
      <c r="AP55" s="7"/>
      <c r="AQ55" s="21" t="str">
        <f t="shared" ref="AQ55:AQ56" si="163">IF(AP55=0,"",IF(COUNTIF(AP$48:AP$56,"&gt;0")&gt;1,RANK(AP55,AP$48:AP$56,0),IF(AP55&gt;=60,1,IF(AND(AP55&gt;=57,AP55&lt;=59.9),2,3))))</f>
        <v/>
      </c>
      <c r="AR55" s="31">
        <f>IF(AQ55="",0,VLOOKUP(AQ55,Pointage[#All],2,FALSE)*AR$46)</f>
        <v>0</v>
      </c>
      <c r="AS55" s="9"/>
      <c r="AT55" s="21" t="str">
        <f t="shared" ref="AT55:AT56" si="164">IF(AS55=0,"",IF(COUNTIF(AS$48:AS$56,"&gt;0")&gt;1,RANK(AS55,AS$48:AS$56,0),IF(AS55&gt;=60,1,IF(AND(AS55&gt;=57,AS55&lt;=59.9),2,3))))</f>
        <v/>
      </c>
      <c r="AU55" s="21">
        <f>IF(AT55="",0,VLOOKUP(AT55,Pointage[#All],2,FALSE)*AU$46)</f>
        <v>0</v>
      </c>
      <c r="AV55" s="9"/>
      <c r="AW55" s="21" t="str">
        <f t="shared" ref="AW55:AW56" si="165">IF(AV55=0,"",IF(COUNTIF(AV$48:AV$56,"&gt;0")&gt;1,RANK(AV55,AV$48:AV$56,0),IF(AV55&gt;=60,1,IF(AND(AV55&gt;=57,AV55&lt;=59.9),2,3))))</f>
        <v/>
      </c>
      <c r="AX55" s="21">
        <f>IF(AW55="",0,VLOOKUP(AW55,Pointage[#All],2,FALSE)*AX$46)</f>
        <v>0</v>
      </c>
      <c r="AY55" s="9"/>
      <c r="AZ55" s="21" t="str">
        <f t="shared" si="115"/>
        <v/>
      </c>
      <c r="BA55" s="21">
        <f>IF(AZ55="",0,VLOOKUP(AZ55,Pointage[#All],2,FALSE)*BA$46)</f>
        <v>0</v>
      </c>
      <c r="BB55" s="22">
        <f t="shared" ref="BB55:BB56" si="166">IF(AU55="","",AU55+AX55+BA55)</f>
        <v>0</v>
      </c>
      <c r="BC55" s="7"/>
      <c r="BD55" s="21" t="str">
        <f t="shared" ref="BD55:BD56" si="167">IF(BC55=0,"",IF(COUNTIF(BC$48:BC$56,"&gt;0")&gt;1,RANK(BC55,BC$48:BC$56,0),IF(BC55&gt;=60,1,IF(AND(BC55&gt;=57,BC55&lt;=59.9),2,3))))</f>
        <v/>
      </c>
      <c r="BE55" s="21">
        <f>IF(BD55="",0,VLOOKUP(BD55,Pointage[#All],2,FALSE)*BE$46)</f>
        <v>0</v>
      </c>
      <c r="BF55" s="9"/>
      <c r="BG55" s="21" t="str">
        <f t="shared" ref="BG55:BG56" si="168">IF(BF55=0,"",IF(COUNTIF(BF$48:BF$56,"&gt;0")&gt;1,RANK(BF55,BF$48:BF$56,0),IF(BF55&gt;=60,1,IF(AND(BF55&gt;=57,BF55&lt;=59.9),2,3))))</f>
        <v/>
      </c>
      <c r="BH55" s="21">
        <f>IF(BG55="",0,VLOOKUP(BG55,Pointage[#All],2,FALSE)*BH$46)</f>
        <v>0</v>
      </c>
      <c r="BI55" s="9"/>
      <c r="BJ55" s="21" t="str">
        <f t="shared" ref="BJ55:BJ56" si="169">IF(BI55=0,"",IF(COUNTIF(BI$48:BI$56,"&gt;0")&gt;1,RANK(BI55,BI$48:BI$56,0),IF(BI55&gt;=60,1,IF(AND(BI55&gt;=57,BI55&lt;=59.9),2,3))))</f>
        <v/>
      </c>
      <c r="BK55" s="21">
        <f>IF(BJ55="",0,VLOOKUP(BJ55,Pointage[#All],2,FALSE)*BK$46)</f>
        <v>0</v>
      </c>
      <c r="BL55" s="9"/>
      <c r="BM55" s="21" t="str">
        <f t="shared" si="117"/>
        <v/>
      </c>
      <c r="BN55" s="21">
        <f>IF(BM55="",0,VLOOKUP(BM55,Pointage[#All],2,FALSE)*BN$46)</f>
        <v>0</v>
      </c>
      <c r="BO55" s="22">
        <f t="shared" ref="BO55:BO56" si="170">IF(BH55="","",BH55+BK55+BN55)*1.25</f>
        <v>0</v>
      </c>
      <c r="BP55" s="24">
        <f t="shared" ref="BP55:BP56" si="171">T55+AD55+AN55+BA55+BN55*1.25</f>
        <v>0</v>
      </c>
    </row>
    <row r="56" spans="1:69" x14ac:dyDescent="0.25">
      <c r="A56" s="7"/>
      <c r="B56" s="26"/>
      <c r="C56" s="48"/>
      <c r="D56" s="48"/>
      <c r="E56" s="21">
        <f t="shared" si="149"/>
        <v>0</v>
      </c>
      <c r="F56" s="21" t="str">
        <f t="shared" si="150"/>
        <v/>
      </c>
      <c r="G56" s="21" t="str">
        <f t="shared" si="151"/>
        <v/>
      </c>
      <c r="H56" s="21" t="str">
        <f t="shared" si="152"/>
        <v/>
      </c>
      <c r="I56" s="7"/>
      <c r="J56" s="21" t="str">
        <f t="shared" si="153"/>
        <v/>
      </c>
      <c r="K56" s="21">
        <f>IF(J56="",0,VLOOKUP(J56,Pointage[#All],2,FALSE)*K$46)</f>
        <v>0</v>
      </c>
      <c r="L56" s="9"/>
      <c r="M56" s="21" t="str">
        <f t="shared" si="154"/>
        <v/>
      </c>
      <c r="N56" s="21">
        <f>IF(M56="",0,VLOOKUP(M56,Pointage[#All],2,FALSE)*N$46)</f>
        <v>0</v>
      </c>
      <c r="O56" s="9"/>
      <c r="P56" s="21" t="str">
        <f t="shared" si="155"/>
        <v/>
      </c>
      <c r="Q56" s="21">
        <v>0</v>
      </c>
      <c r="R56" s="9"/>
      <c r="S56" s="21" t="str">
        <f t="shared" si="123"/>
        <v/>
      </c>
      <c r="T56" s="21">
        <f>IF(S56="",0,VLOOKUP(S56,Pointage[#All],2,FALSE)*T$46)</f>
        <v>0</v>
      </c>
      <c r="U56" s="22">
        <f t="shared" si="156"/>
        <v>0</v>
      </c>
      <c r="V56" s="7"/>
      <c r="W56" s="21" t="str">
        <f t="shared" si="157"/>
        <v/>
      </c>
      <c r="X56" s="21">
        <f>IF(W56="",0,VLOOKUP(W56,Pointage[#All],2,FALSE)*X$46)</f>
        <v>0</v>
      </c>
      <c r="Y56" s="9"/>
      <c r="Z56" s="21" t="str">
        <f t="shared" si="158"/>
        <v/>
      </c>
      <c r="AA56" s="21">
        <f>IF(Z56="",0,VLOOKUP(Z56,Pointage[#All],2,FALSE)*AA$46)</f>
        <v>0</v>
      </c>
      <c r="AB56" s="9"/>
      <c r="AC56" s="21" t="str">
        <f t="shared" si="111"/>
        <v/>
      </c>
      <c r="AD56" s="21">
        <f>IF(AC56="",0,VLOOKUP(AC56,Pointage[#All],2,FALSE)*AD$46)</f>
        <v>0</v>
      </c>
      <c r="AE56" s="22">
        <f t="shared" si="159"/>
        <v>0</v>
      </c>
      <c r="AF56" s="7"/>
      <c r="AG56" s="21" t="str">
        <f t="shared" si="160"/>
        <v/>
      </c>
      <c r="AH56" s="21">
        <f>IF(AG56="",0,VLOOKUP(AG56,Pointage[#All],2,FALSE)*AH$46)</f>
        <v>0</v>
      </c>
      <c r="AI56" s="9"/>
      <c r="AJ56" s="21" t="str">
        <f t="shared" si="161"/>
        <v/>
      </c>
      <c r="AK56" s="21">
        <f>IF(AJ56="",0,VLOOKUP(AJ56,Pointage[#All],2,FALSE)*AK$46)</f>
        <v>0</v>
      </c>
      <c r="AL56" s="9"/>
      <c r="AM56" s="21" t="str">
        <f t="shared" si="113"/>
        <v/>
      </c>
      <c r="AN56" s="21">
        <f>IF(AM56="",0,VLOOKUP(AM56,Pointage[#All],2,FALSE)*AN$46)</f>
        <v>0</v>
      </c>
      <c r="AO56" s="22">
        <f t="shared" si="162"/>
        <v>0</v>
      </c>
      <c r="AP56" s="7"/>
      <c r="AQ56" s="21" t="str">
        <f t="shared" si="163"/>
        <v/>
      </c>
      <c r="AR56" s="31">
        <f>IF(AQ56="",0,VLOOKUP(AQ56,Pointage[#All],2,FALSE)*AR$46)</f>
        <v>0</v>
      </c>
      <c r="AS56" s="9"/>
      <c r="AT56" s="21" t="str">
        <f t="shared" si="164"/>
        <v/>
      </c>
      <c r="AU56" s="21">
        <f>IF(AT56="",0,VLOOKUP(AT56,Pointage[#All],2,FALSE)*AU$46)</f>
        <v>0</v>
      </c>
      <c r="AV56" s="9"/>
      <c r="AW56" s="21" t="str">
        <f t="shared" si="165"/>
        <v/>
      </c>
      <c r="AX56" s="21">
        <f>IF(AW56="",0,VLOOKUP(AW56,Pointage[#All],2,FALSE)*AX$46)</f>
        <v>0</v>
      </c>
      <c r="AY56" s="9"/>
      <c r="AZ56" s="21" t="str">
        <f t="shared" si="115"/>
        <v/>
      </c>
      <c r="BA56" s="21">
        <f>IF(AZ56="",0,VLOOKUP(AZ56,Pointage[#All],2,FALSE)*BA$46)</f>
        <v>0</v>
      </c>
      <c r="BB56" s="22">
        <f t="shared" si="166"/>
        <v>0</v>
      </c>
      <c r="BC56" s="7"/>
      <c r="BD56" s="21" t="str">
        <f t="shared" si="167"/>
        <v/>
      </c>
      <c r="BE56" s="21">
        <f>IF(BD56="",0,VLOOKUP(BD56,Pointage[#All],2,FALSE)*BE$46)</f>
        <v>0</v>
      </c>
      <c r="BF56" s="9"/>
      <c r="BG56" s="21" t="str">
        <f t="shared" si="168"/>
        <v/>
      </c>
      <c r="BH56" s="21">
        <f>IF(BG56="",0,VLOOKUP(BG56,Pointage[#All],2,FALSE)*BH$46)</f>
        <v>0</v>
      </c>
      <c r="BI56" s="9"/>
      <c r="BJ56" s="21" t="str">
        <f t="shared" si="169"/>
        <v/>
      </c>
      <c r="BK56" s="21">
        <f>IF(BJ56="",0,VLOOKUP(BJ56,Pointage[#All],2,FALSE)*BK$46)</f>
        <v>0</v>
      </c>
      <c r="BL56" s="9"/>
      <c r="BM56" s="21" t="str">
        <f t="shared" si="117"/>
        <v/>
      </c>
      <c r="BN56" s="21">
        <f>IF(BM56="",0,VLOOKUP(BM56,Pointage[#All],2,FALSE)*BN$46)</f>
        <v>0</v>
      </c>
      <c r="BO56" s="22">
        <f t="shared" si="170"/>
        <v>0</v>
      </c>
      <c r="BP56" s="24">
        <f t="shared" si="171"/>
        <v>0</v>
      </c>
    </row>
    <row r="57" spans="1:69" ht="15" customHeight="1" x14ac:dyDescent="0.25">
      <c r="A57" s="73" t="s">
        <v>44</v>
      </c>
      <c r="B57" s="74"/>
      <c r="C57" s="74"/>
      <c r="D57" s="74"/>
      <c r="E57" s="74"/>
      <c r="F57" s="74"/>
      <c r="G57" s="74"/>
      <c r="H57" s="75"/>
      <c r="I57" s="2" t="s">
        <v>22</v>
      </c>
      <c r="J57" s="19" t="s">
        <v>23</v>
      </c>
      <c r="K57" s="10">
        <v>1</v>
      </c>
      <c r="L57" s="1" t="s">
        <v>24</v>
      </c>
      <c r="M57" s="19" t="s">
        <v>23</v>
      </c>
      <c r="N57" s="10"/>
      <c r="O57" s="6" t="s">
        <v>25</v>
      </c>
      <c r="P57" s="19" t="s">
        <v>23</v>
      </c>
      <c r="Q57" s="10"/>
      <c r="R57" s="1" t="s">
        <v>36</v>
      </c>
      <c r="S57" s="19" t="s">
        <v>23</v>
      </c>
      <c r="T57" s="10"/>
      <c r="U57" s="69" t="s">
        <v>26</v>
      </c>
      <c r="V57" s="2" t="s">
        <v>22</v>
      </c>
      <c r="W57" s="19" t="s">
        <v>23</v>
      </c>
      <c r="X57" s="16"/>
      <c r="Y57" s="1" t="s">
        <v>24</v>
      </c>
      <c r="Z57" s="19" t="s">
        <v>23</v>
      </c>
      <c r="AA57" s="16"/>
      <c r="AB57" s="1" t="s">
        <v>36</v>
      </c>
      <c r="AC57" s="19" t="s">
        <v>23</v>
      </c>
      <c r="AD57" s="16"/>
      <c r="AE57" s="69" t="s">
        <v>26</v>
      </c>
      <c r="AF57" s="2" t="s">
        <v>24</v>
      </c>
      <c r="AG57" s="19" t="s">
        <v>23</v>
      </c>
      <c r="AH57" s="10"/>
      <c r="AI57" s="1" t="s">
        <v>25</v>
      </c>
      <c r="AJ57" s="19" t="s">
        <v>23</v>
      </c>
      <c r="AK57" s="10"/>
      <c r="AL57" s="1" t="s">
        <v>36</v>
      </c>
      <c r="AM57" s="19" t="s">
        <v>23</v>
      </c>
      <c r="AN57" s="10"/>
      <c r="AO57" s="67" t="s">
        <v>26</v>
      </c>
      <c r="AP57" s="2" t="s">
        <v>22</v>
      </c>
      <c r="AQ57" s="19" t="s">
        <v>23</v>
      </c>
      <c r="AR57" s="15"/>
      <c r="AS57" s="1" t="s">
        <v>24</v>
      </c>
      <c r="AT57" s="19" t="s">
        <v>23</v>
      </c>
      <c r="AU57" s="16"/>
      <c r="AV57" s="6" t="s">
        <v>25</v>
      </c>
      <c r="AW57" s="19" t="s">
        <v>23</v>
      </c>
      <c r="AX57" s="16"/>
      <c r="AY57" s="1" t="s">
        <v>36</v>
      </c>
      <c r="AZ57" s="19" t="s">
        <v>23</v>
      </c>
      <c r="BA57" s="16"/>
      <c r="BB57" s="69" t="s">
        <v>26</v>
      </c>
      <c r="BC57" s="2" t="s">
        <v>22</v>
      </c>
      <c r="BD57" s="19" t="s">
        <v>23</v>
      </c>
      <c r="BE57" s="10"/>
      <c r="BF57" s="6" t="s">
        <v>24</v>
      </c>
      <c r="BG57" s="19" t="s">
        <v>23</v>
      </c>
      <c r="BH57" s="10"/>
      <c r="BI57" s="6" t="s">
        <v>25</v>
      </c>
      <c r="BJ57" s="19" t="s">
        <v>23</v>
      </c>
      <c r="BK57" s="10"/>
      <c r="BL57" s="1" t="s">
        <v>36</v>
      </c>
      <c r="BM57" s="19" t="s">
        <v>23</v>
      </c>
      <c r="BN57" s="10"/>
      <c r="BO57" s="69" t="s">
        <v>26</v>
      </c>
      <c r="BP57" s="69" t="s">
        <v>26</v>
      </c>
    </row>
    <row r="58" spans="1:69" x14ac:dyDescent="0.25">
      <c r="A58" s="76"/>
      <c r="B58" s="77"/>
      <c r="C58" s="77"/>
      <c r="D58" s="77"/>
      <c r="E58" s="77"/>
      <c r="F58" s="77"/>
      <c r="G58" s="77"/>
      <c r="H58" s="78"/>
      <c r="I58" s="2" t="s">
        <v>27</v>
      </c>
      <c r="J58" s="1" t="s">
        <v>28</v>
      </c>
      <c r="K58" s="1" t="s">
        <v>29</v>
      </c>
      <c r="L58" s="1" t="s">
        <v>27</v>
      </c>
      <c r="M58" s="1" t="s">
        <v>28</v>
      </c>
      <c r="N58" s="1" t="s">
        <v>29</v>
      </c>
      <c r="O58" s="1" t="s">
        <v>27</v>
      </c>
      <c r="P58" s="1" t="s">
        <v>28</v>
      </c>
      <c r="Q58" s="1" t="s">
        <v>29</v>
      </c>
      <c r="R58" s="1" t="s">
        <v>27</v>
      </c>
      <c r="S58" s="1" t="s">
        <v>28</v>
      </c>
      <c r="T58" s="1" t="s">
        <v>29</v>
      </c>
      <c r="U58" s="69"/>
      <c r="V58" s="2" t="s">
        <v>27</v>
      </c>
      <c r="W58" s="1" t="s">
        <v>28</v>
      </c>
      <c r="X58" s="1" t="s">
        <v>29</v>
      </c>
      <c r="Y58" s="1" t="s">
        <v>27</v>
      </c>
      <c r="Z58" s="1" t="s">
        <v>28</v>
      </c>
      <c r="AA58" s="1" t="s">
        <v>29</v>
      </c>
      <c r="AB58" s="1" t="s">
        <v>27</v>
      </c>
      <c r="AC58" s="1" t="s">
        <v>28</v>
      </c>
      <c r="AD58" s="1" t="s">
        <v>29</v>
      </c>
      <c r="AE58" s="69"/>
      <c r="AF58" s="2" t="s">
        <v>27</v>
      </c>
      <c r="AG58" s="1" t="s">
        <v>28</v>
      </c>
      <c r="AH58" s="1" t="s">
        <v>29</v>
      </c>
      <c r="AI58" s="1" t="s">
        <v>27</v>
      </c>
      <c r="AJ58" s="1" t="s">
        <v>28</v>
      </c>
      <c r="AK58" s="1" t="s">
        <v>29</v>
      </c>
      <c r="AL58" s="1" t="s">
        <v>27</v>
      </c>
      <c r="AM58" s="1" t="s">
        <v>28</v>
      </c>
      <c r="AN58" s="1" t="s">
        <v>29</v>
      </c>
      <c r="AO58" s="68"/>
      <c r="AP58" s="2" t="s">
        <v>27</v>
      </c>
      <c r="AQ58" s="1" t="s">
        <v>28</v>
      </c>
      <c r="AR58" s="4" t="s">
        <v>29</v>
      </c>
      <c r="AS58" s="1" t="s">
        <v>27</v>
      </c>
      <c r="AT58" s="1" t="s">
        <v>28</v>
      </c>
      <c r="AU58" s="1" t="s">
        <v>29</v>
      </c>
      <c r="AV58" s="1" t="s">
        <v>27</v>
      </c>
      <c r="AW58" s="1" t="s">
        <v>28</v>
      </c>
      <c r="AX58" s="1" t="s">
        <v>29</v>
      </c>
      <c r="AY58" s="1" t="s">
        <v>27</v>
      </c>
      <c r="AZ58" s="1" t="s">
        <v>28</v>
      </c>
      <c r="BA58" s="1" t="s">
        <v>29</v>
      </c>
      <c r="BB58" s="69"/>
      <c r="BC58" s="2" t="s">
        <v>27</v>
      </c>
      <c r="BD58" s="1" t="s">
        <v>28</v>
      </c>
      <c r="BE58" s="1" t="s">
        <v>29</v>
      </c>
      <c r="BF58" s="1" t="s">
        <v>27</v>
      </c>
      <c r="BG58" s="1" t="s">
        <v>28</v>
      </c>
      <c r="BH58" s="1" t="s">
        <v>29</v>
      </c>
      <c r="BI58" s="1" t="s">
        <v>27</v>
      </c>
      <c r="BJ58" s="1" t="s">
        <v>28</v>
      </c>
      <c r="BK58" s="1" t="s">
        <v>29</v>
      </c>
      <c r="BL58" s="1" t="s">
        <v>27</v>
      </c>
      <c r="BM58" s="1" t="s">
        <v>28</v>
      </c>
      <c r="BN58" s="1" t="s">
        <v>29</v>
      </c>
      <c r="BO58" s="69"/>
      <c r="BP58" s="69"/>
    </row>
    <row r="59" spans="1:69" x14ac:dyDescent="0.25">
      <c r="A59" s="54">
        <v>1816</v>
      </c>
      <c r="B59" s="55" t="s">
        <v>94</v>
      </c>
      <c r="C59" s="56" t="s">
        <v>95</v>
      </c>
      <c r="D59" s="56" t="s">
        <v>96</v>
      </c>
      <c r="E59" s="57">
        <f t="shared" ref="E59:E64" si="172">U59+AE59++AO59+BB59+BO59</f>
        <v>6</v>
      </c>
      <c r="F59" s="57">
        <f>IF(E59=0,"",RANK(E59,E$59:E$66,0))</f>
        <v>1</v>
      </c>
      <c r="G59" s="57" t="str">
        <f>IF(BP59=0,"",RANK(BP59,BP$59:BP$66,0))</f>
        <v/>
      </c>
      <c r="H59" s="57" t="str">
        <f t="shared" ref="H59:H66" si="173">IF(F59=1,"Or",IF(F59=2,"Argent",IF(F59=3,"Bronze","")))</f>
        <v>Or</v>
      </c>
      <c r="I59" s="62">
        <v>59285</v>
      </c>
      <c r="J59" s="57">
        <f t="shared" ref="J59:J64" si="174">IF(I59=0,"",IF(COUNTIF(I$59:I$66,"&gt;0")&gt;1,RANK(I59,I$59:I$66,0),IF(I59&gt;=60,1,IF(AND(I59&gt;=57,I59&lt;=59.9),2,3))))</f>
        <v>1</v>
      </c>
      <c r="K59" s="57">
        <f>IF(J59="",0,VLOOKUP(J59,Pointage[#All],2,FALSE)*K$57)</f>
        <v>6</v>
      </c>
      <c r="L59" s="57"/>
      <c r="M59" s="57" t="str">
        <f t="shared" ref="M59:M66" si="175">IF(L59=0,"",IF(COUNTIF(L$59:L$66,"&gt;0")&gt;1,RANK(L59,L$59:L$66,0),IF(L59&gt;=60,1,IF(AND(L59&gt;=57,L59&lt;=59.9),2,3))))</f>
        <v/>
      </c>
      <c r="N59" s="57">
        <f>IF(M59="",0,VLOOKUP(M59,Pointage[#All],2,FALSE)*N$57)</f>
        <v>0</v>
      </c>
      <c r="O59" s="57"/>
      <c r="P59" s="57" t="str">
        <f t="shared" ref="P59:P66" si="176">IF(O59=0,"",IF(COUNTIF(O$59:O$66,"&gt;0")&gt;1,RANK(O59,O$59:O$66,0),IF(O59&gt;=60,1,IF(AND(O59&gt;=57,O59&lt;=59.9),2,3))))</f>
        <v/>
      </c>
      <c r="Q59" s="57">
        <v>0</v>
      </c>
      <c r="R59" s="57"/>
      <c r="S59" s="57" t="str">
        <f>IF(R59=0,"",IF(COUNTIF(R$59:R$66,"&gt;0")&gt;1,RANK(R59,R$59:R$66,0),IF(R59&gt;=60,1,IF(AND(R59&gt;=57,R59&lt;=59.9),2,3))))</f>
        <v/>
      </c>
      <c r="T59" s="57">
        <f>IF(S59="",0,VLOOKUP(S59,Pointage[#All],2,FALSE)*T$57)</f>
        <v>0</v>
      </c>
      <c r="U59" s="60">
        <f t="shared" ref="U59:U66" si="177">IF(K59="","",K59+N59+T59)</f>
        <v>6</v>
      </c>
      <c r="V59" s="7"/>
      <c r="W59" s="21" t="str">
        <f t="shared" ref="W59:W66" si="178">IF(V59=0,"",IF(COUNTIF(V$59:V$66,"&gt;0")&gt;1,RANK(V59,V$59:V$66,0),IF(V59&gt;=60,1,IF(AND(V59&gt;=57,V59&lt;=59.9),2,3))))</f>
        <v/>
      </c>
      <c r="X59" s="21">
        <f>IF(W59="",0,VLOOKUP(W59,Pointage[#All],2,FALSE)*X$57)</f>
        <v>0</v>
      </c>
      <c r="Y59" s="9"/>
      <c r="Z59" s="21" t="str">
        <f t="shared" ref="Z59:Z66" si="179">IF(Y59=0,"",IF(COUNTIF(Y$59:Y$66,"&gt;0")&gt;1,RANK(Y59,Y$59:Y$66,0),IF(Y59&gt;=60,1,IF(AND(Y59&gt;=57,Y59&lt;=59.9),2,3))))</f>
        <v/>
      </c>
      <c r="AA59" s="21">
        <f>IF(Z59="",0,VLOOKUP(Z59,Pointage[#All],2,FALSE)*AA$57)</f>
        <v>0</v>
      </c>
      <c r="AB59" s="9"/>
      <c r="AC59" s="21" t="str">
        <f>IF(AB59=0,"",IF(COUNTIF(AB$59:AB$66,"&gt;0")&gt;1,RANK(AB59,AB$59:AB$66,0),IF(AB59&gt;=60,1,IF(AND(AB59&gt;=57,AB59&lt;=59.9),2,3))))</f>
        <v/>
      </c>
      <c r="AD59" s="21">
        <f>IF(AC59="",0,VLOOKUP(AC59,Pointage[#All],2,FALSE)*AD$57)</f>
        <v>0</v>
      </c>
      <c r="AE59" s="22">
        <f t="shared" ref="AE59:AE66" si="180">IF(X59="","",X59+AA59+AD59)</f>
        <v>0</v>
      </c>
      <c r="AF59" s="7"/>
      <c r="AG59" s="21" t="str">
        <f t="shared" ref="AG59:AG66" si="181">IF(AF59=0,"",IF(COUNTIF(AF$59:AF$66,"&gt;0")&gt;1,RANK(AF59,AF$59:AF$66,0),IF(AF59&gt;=60,1,IF(AND(AF59&gt;=57,AF59&lt;=59.9),2,3))))</f>
        <v/>
      </c>
      <c r="AH59" s="21">
        <f>IF(AG59="",0,VLOOKUP(AG59,Pointage[#All],2,FALSE)*AH$57)</f>
        <v>0</v>
      </c>
      <c r="AI59" s="9"/>
      <c r="AJ59" s="21" t="str">
        <f t="shared" ref="AJ59:AJ66" si="182">IF(AI59=0,"",IF(COUNTIF(AI$59:AI$66,"&gt;0")&gt;1,RANK(AI59,AI$59:AI$66,0),IF(AI59&gt;=60,1,IF(AND(AI59&gt;=57,AI59&lt;=59.9),2,3))))</f>
        <v/>
      </c>
      <c r="AK59" s="21">
        <f>IF(AJ59="",0,VLOOKUP(AJ59,Pointage[#All],2,FALSE)*AK$57)</f>
        <v>0</v>
      </c>
      <c r="AL59" s="9"/>
      <c r="AM59" s="21" t="str">
        <f>IF(AL59=0,"",IF(COUNTIF(AL$59:AL$66,"&gt;0")&gt;1,RANK(AL59,AL$59:AL$66,0),IF(AL59&gt;=60,1,IF(AND(AL59&gt;=57,AL59&lt;=59.9),2,3))))</f>
        <v/>
      </c>
      <c r="AN59" s="21">
        <f>IF(AM59="",0,VLOOKUP(AM59,Pointage[#All],2,FALSE)*AN$57)</f>
        <v>0</v>
      </c>
      <c r="AO59" s="22">
        <f t="shared" ref="AO59:AO66" si="183">IF(AH59="","",AH59+AK59+AN59)</f>
        <v>0</v>
      </c>
      <c r="AP59" s="7"/>
      <c r="AQ59" s="21" t="str">
        <f>IF(AP59=0,"",IF(COUNTIF(AP$59:AP$66,"&gt;0")&gt;1,RANK(AP59,AP$59:AP$66,0),IF(AP59&gt;=60,1,IF(AND(AP59&gt;=57,AP59&lt;=59.9),2,3))))</f>
        <v/>
      </c>
      <c r="AR59" s="21">
        <v>0</v>
      </c>
      <c r="AS59" s="9"/>
      <c r="AT59" s="21" t="str">
        <f>IF(AS59=0,"",IF(COUNTIF(AS$59:AS$66,"&gt;0")&gt;1,RANK(AS59,AS$59:AS$66,0),IF(AS59&gt;=60,1,IF(AND(AS59&gt;=57,AS59&lt;=59.9),2,3))))</f>
        <v/>
      </c>
      <c r="AU59" s="21">
        <f>IF(AT59="",0,VLOOKUP(AT59,Pointage[#All],2,FALSE)*AU$57)</f>
        <v>0</v>
      </c>
      <c r="AV59" s="9"/>
      <c r="AW59" s="21" t="str">
        <f>IF(AV59=0,"",IF(COUNTIF(AV$59:AV$66,"&gt;0")&gt;1,RANK(AV59,AV$59:AV$66,0),IF(AV59&gt;=60,1,IF(AND(AV59&gt;=57,AV59&lt;=59.9),2,3))))</f>
        <v/>
      </c>
      <c r="AX59" s="21">
        <f>IF(AW59="",0,VLOOKUP(AW59,Pointage[#All],2,FALSE)*AX$57)</f>
        <v>0</v>
      </c>
      <c r="AY59" s="9"/>
      <c r="AZ59" s="21" t="str">
        <f>IF(AY59=0,"",IF(COUNTIF(AY$59:AY$66,"&gt;0")&gt;1,RANK(AY59,AY$59:AY$66,0),IF(AY59&gt;=60,1,IF(AND(AY59&gt;=57,AY59&lt;=59.9),2,3))))</f>
        <v/>
      </c>
      <c r="BA59" s="21">
        <f>IF(AZ59="",0,VLOOKUP(AZ59,Pointage[#All],2,FALSE)*BA$57)</f>
        <v>0</v>
      </c>
      <c r="BB59" s="22">
        <f t="shared" ref="BB59:BB66" si="184">IF(AU59="","",AU59+AX59+BA59)</f>
        <v>0</v>
      </c>
      <c r="BC59" s="7"/>
      <c r="BD59" s="21" t="str">
        <f>IF(BC59=0,"",IF(COUNTIF(BC$59:BC$66,"&gt;0")&gt;1,RANK(BC59,BC$59:BC$66,0),IF(BC59&gt;=60,1,IF(AND(BC59&gt;=57,BC59&lt;=59.9),2,3))))</f>
        <v/>
      </c>
      <c r="BE59" s="21">
        <f>IF(BD59="",0,VLOOKUP(BD59,Pointage[#All],2,FALSE)*BE$57)</f>
        <v>0</v>
      </c>
      <c r="BF59" s="9"/>
      <c r="BG59" s="21" t="str">
        <f t="shared" ref="BG59:BG66" si="185">IF(BF59=0,"",IF(COUNTIF(BF$59:BF$66,"&gt;0")&gt;1,RANK(BF59,BF$59:BF$66,0),IF(BF59&gt;=60,1,IF(AND(BF59&gt;=57,BF59&lt;=59.9),2,3))))</f>
        <v/>
      </c>
      <c r="BH59" s="21">
        <f>IF(BG59="",0,VLOOKUP(BG59,Pointage[#All],2,FALSE)*BH$57)</f>
        <v>0</v>
      </c>
      <c r="BI59" s="9"/>
      <c r="BJ59" s="21" t="str">
        <f>IF(BI59=0,"",IF(COUNTIF(BI$59:BI$66,"&gt;0")&gt;1,RANK(BI59,BI$59:BI$66,0),IF(BI59&gt;=60,1,IF(AND(BI59&gt;=57,BI59&lt;=59.9),2,3))))</f>
        <v/>
      </c>
      <c r="BK59" s="21">
        <f>IF(BJ59="",0,VLOOKUP(BJ59,Pointage[#All],2,FALSE)*BK$57)</f>
        <v>0</v>
      </c>
      <c r="BL59" s="9"/>
      <c r="BM59" s="21" t="str">
        <f>IF(BL59=0,"",IF(COUNTIF(BL$59:BL$66,"&gt;0")&gt;1,RANK(BL59,BL$59:BL$66,0),IF(BL59&gt;=60,1,IF(AND(BL59&gt;=57,BL59&lt;=59.9),2,3))))</f>
        <v/>
      </c>
      <c r="BN59" s="21">
        <f>IF(BM59="",0,VLOOKUP(BM59,Pointage[#All],2,FALSE)*BN$57)</f>
        <v>0</v>
      </c>
      <c r="BO59" s="22">
        <f t="shared" ref="BO59:BO66" si="186">IF(BH59="","",BH59+BK59+BN59)*1.25</f>
        <v>0</v>
      </c>
      <c r="BP59" s="24">
        <f t="shared" ref="BP59:BP64" si="187">T59+AD59+AN59+BA59+BN59*1.25</f>
        <v>0</v>
      </c>
    </row>
    <row r="60" spans="1:69" x14ac:dyDescent="0.25">
      <c r="A60" s="7"/>
      <c r="B60" s="26"/>
      <c r="C60" s="48"/>
      <c r="D60" s="48"/>
      <c r="E60" s="21">
        <f t="shared" si="172"/>
        <v>0</v>
      </c>
      <c r="F60" s="21" t="str">
        <f>IF(E60=0,"",RANK(E60,E$59:E$66,0))</f>
        <v/>
      </c>
      <c r="G60" s="21" t="str">
        <f t="shared" ref="G60:G66" si="188">IF(BP60=0,"",RANK(BP60,BP$59:BP$66,0))</f>
        <v/>
      </c>
      <c r="H60" s="21" t="str">
        <f>IF(F60=1,"Or",IF(F60=2,"Argent",IF(F60=3,"Bronze","")))</f>
        <v/>
      </c>
      <c r="I60" s="7"/>
      <c r="J60" s="21" t="str">
        <f t="shared" si="174"/>
        <v/>
      </c>
      <c r="K60" s="21">
        <f>IF(J60="",0,VLOOKUP(J60,Pointage[#All],2,FALSE)*K$57)</f>
        <v>0</v>
      </c>
      <c r="L60" s="9"/>
      <c r="M60" s="21" t="str">
        <f t="shared" si="175"/>
        <v/>
      </c>
      <c r="N60" s="21">
        <f>IF(M60="",0,VLOOKUP(M60,Pointage[#All],2,FALSE)*N$57)</f>
        <v>0</v>
      </c>
      <c r="O60" s="9"/>
      <c r="P60" s="21" t="str">
        <f t="shared" si="176"/>
        <v/>
      </c>
      <c r="Q60" s="21">
        <v>0</v>
      </c>
      <c r="R60" s="9"/>
      <c r="S60" s="21" t="str">
        <f t="shared" ref="S60:S66" si="189">IF(R60=0,"",IF(COUNTIF(R$59:R$66,"&gt;0")&gt;1,RANK(R60,R$59:R$66,0),IF(R60&gt;=60,1,IF(AND(R60&gt;=57,R60&lt;=59.9),2,3))))</f>
        <v/>
      </c>
      <c r="T60" s="21">
        <f>IF(S60="",0,VLOOKUP(S60,Pointage[#All],2,FALSE)*T$57)</f>
        <v>0</v>
      </c>
      <c r="U60" s="22">
        <f t="shared" si="177"/>
        <v>0</v>
      </c>
      <c r="V60" s="7"/>
      <c r="W60" s="21" t="str">
        <f t="shared" si="178"/>
        <v/>
      </c>
      <c r="X60" s="21">
        <f>IF(W60="",0,VLOOKUP(W60,Pointage[#All],2,FALSE)*X$57)</f>
        <v>0</v>
      </c>
      <c r="Y60" s="9"/>
      <c r="Z60" s="21" t="str">
        <f t="shared" si="179"/>
        <v/>
      </c>
      <c r="AA60" s="21">
        <f>IF(Z60="",0,VLOOKUP(Z60,Pointage[#All],2,FALSE)*AA$57)</f>
        <v>0</v>
      </c>
      <c r="AB60" s="9"/>
      <c r="AC60" s="21" t="str">
        <f t="shared" ref="AC60:AC75" si="190">IF(AB60=0,"",IF(COUNTIF(AB$59:AB$66,"&gt;0")&gt;1,RANK(AB60,AB$59:AB$66,0),IF(AB60&gt;=60,1,IF(AND(AB60&gt;=57,AB60&lt;=59.9),2,3))))</f>
        <v/>
      </c>
      <c r="AD60" s="21">
        <f>IF(AC60="",0,VLOOKUP(AC60,Pointage[#All],2,FALSE)*AD$57)</f>
        <v>0</v>
      </c>
      <c r="AE60" s="22">
        <f t="shared" si="180"/>
        <v>0</v>
      </c>
      <c r="AF60" s="7"/>
      <c r="AG60" s="21" t="str">
        <f t="shared" si="181"/>
        <v/>
      </c>
      <c r="AH60" s="21">
        <f>IF(AG60="",0,VLOOKUP(AG60,Pointage[#All],2,FALSE)*AH$57)</f>
        <v>0</v>
      </c>
      <c r="AI60" s="9"/>
      <c r="AJ60" s="21" t="str">
        <f t="shared" si="182"/>
        <v/>
      </c>
      <c r="AK60" s="21">
        <f>IF(AJ60="",0,VLOOKUP(AJ60,Pointage[#All],2,FALSE)*AK$57)</f>
        <v>0</v>
      </c>
      <c r="AL60" s="9"/>
      <c r="AM60" s="21" t="str">
        <f t="shared" ref="AM60:AM66" si="191">IF(AL60=0,"",IF(COUNTIF(AL$59:AL$66,"&gt;0")&gt;1,RANK(AL60,AL$59:AL$66,0),IF(AL60&gt;=60,1,IF(AND(AL60&gt;=57,AL60&lt;=59.9),2,3))))</f>
        <v/>
      </c>
      <c r="AN60" s="21">
        <f>IF(AM60="",0,VLOOKUP(AM60,Pointage[#All],2,FALSE)*AN$57)</f>
        <v>0</v>
      </c>
      <c r="AO60" s="22">
        <f t="shared" si="183"/>
        <v>0</v>
      </c>
      <c r="AP60" s="7"/>
      <c r="AQ60" s="21" t="str">
        <f t="shared" ref="AQ60:AQ66" si="192">IF(AP60=0,"",IF(COUNTIF(AP$59:AP$66,"&gt;0")&gt;1,RANK(AP60,AP$59:AP$66,0),IF(AP60&gt;=60,1,IF(AND(AP60&gt;=57,AP60&lt;=59.9),2,3))))</f>
        <v/>
      </c>
      <c r="AR60" s="30">
        <v>0</v>
      </c>
      <c r="AS60" s="9"/>
      <c r="AT60" s="21" t="str">
        <f t="shared" ref="AT60:AT66" si="193">IF(AS60=0,"",IF(COUNTIF(AS$59:AS$66,"&gt;0")&gt;1,RANK(AS60,AS$59:AS$66,0),IF(AS60&gt;=60,1,IF(AND(AS60&gt;=57,AS60&lt;=59.9),2,3))))</f>
        <v/>
      </c>
      <c r="AU60" s="21">
        <f>IF(AT60="",0,VLOOKUP(AT60,Pointage[#All],2,FALSE)*AU$57)</f>
        <v>0</v>
      </c>
      <c r="AV60" s="9"/>
      <c r="AW60" s="21" t="str">
        <f t="shared" ref="AW60:AW66" si="194">IF(AV60=0,"",IF(COUNTIF(AV$59:AV$66,"&gt;0")&gt;1,RANK(AV60,AV$59:AV$66,0),IF(AV60&gt;=60,1,IF(AND(AV60&gt;=57,AV60&lt;=59.9),2,3))))</f>
        <v/>
      </c>
      <c r="AX60" s="21">
        <f>IF(AW60="",0,VLOOKUP(AW60,Pointage[#All],2,FALSE)*AX$57)</f>
        <v>0</v>
      </c>
      <c r="AY60" s="9"/>
      <c r="AZ60" s="21" t="str">
        <f t="shared" ref="AZ60:AZ66" si="195">IF(AY60=0,"",IF(COUNTIF(AY$59:AY$66,"&gt;0")&gt;1,RANK(AY60,AY$59:AY$66,0),IF(AY60&gt;=60,1,IF(AND(AY60&gt;=57,AY60&lt;=59.9),2,3))))</f>
        <v/>
      </c>
      <c r="BA60" s="21">
        <f>IF(AZ60="",0,VLOOKUP(AZ60,Pointage[#All],2,FALSE)*BA$57)</f>
        <v>0</v>
      </c>
      <c r="BB60" s="22">
        <f t="shared" si="184"/>
        <v>0</v>
      </c>
      <c r="BC60" s="7"/>
      <c r="BD60" s="21" t="str">
        <f t="shared" ref="BD60:BD66" si="196">IF(BC60=0,"",IF(COUNTIF(BC$59:BC$66,"&gt;0")&gt;1,RANK(BC60,BC$59:BC$66,0),IF(BC60&gt;=60,1,IF(AND(BC60&gt;=57,BC60&lt;=59.9),2,3))))</f>
        <v/>
      </c>
      <c r="BE60" s="21">
        <f>IF(BD60="",0,VLOOKUP(BD60,Pointage[#All],2,FALSE)*BE$57)</f>
        <v>0</v>
      </c>
      <c r="BF60" s="9"/>
      <c r="BG60" s="21" t="str">
        <f t="shared" si="185"/>
        <v/>
      </c>
      <c r="BH60" s="21">
        <f>IF(BG60="",0,VLOOKUP(BG60,Pointage[#All],2,FALSE)*BH$57)</f>
        <v>0</v>
      </c>
      <c r="BI60" s="9"/>
      <c r="BJ60" s="21" t="str">
        <f t="shared" ref="BJ60:BJ66" si="197">IF(BI60=0,"",IF(COUNTIF(BI$59:BI$66,"&gt;0")&gt;1,RANK(BI60,BI$59:BI$66,0),IF(BI60&gt;=60,1,IF(AND(BI60&gt;=57,BI60&lt;=59.9),2,3))))</f>
        <v/>
      </c>
      <c r="BK60" s="21">
        <f>IF(BJ60="",0,VLOOKUP(BJ60,Pointage[#All],2,FALSE)*BK$57)</f>
        <v>0</v>
      </c>
      <c r="BL60" s="9"/>
      <c r="BM60" s="21" t="str">
        <f t="shared" ref="BM60:BM66" si="198">IF(BL60=0,"",IF(COUNTIF(BL$59:BL$66,"&gt;0")&gt;1,RANK(BL60,BL$59:BL$66,0),IF(BL60&gt;=60,1,IF(AND(BL60&gt;=57,BL60&lt;=59.9),2,3))))</f>
        <v/>
      </c>
      <c r="BN60" s="21">
        <f>IF(BM60="",0,VLOOKUP(BM60,Pointage[#All],2,FALSE)*BN$57)</f>
        <v>0</v>
      </c>
      <c r="BO60" s="22">
        <f t="shared" si="186"/>
        <v>0</v>
      </c>
      <c r="BP60" s="24">
        <f t="shared" si="187"/>
        <v>0</v>
      </c>
    </row>
    <row r="61" spans="1:69" x14ac:dyDescent="0.25">
      <c r="A61" s="7"/>
      <c r="B61" s="26"/>
      <c r="C61" s="48"/>
      <c r="D61" s="48"/>
      <c r="E61" s="21">
        <f t="shared" si="172"/>
        <v>0</v>
      </c>
      <c r="F61" s="21" t="str">
        <f>IF(E61=0,"",RANK(E61,E$59:E$66,0))</f>
        <v/>
      </c>
      <c r="G61" s="21" t="str">
        <f t="shared" si="188"/>
        <v/>
      </c>
      <c r="H61" s="21"/>
      <c r="I61" s="7"/>
      <c r="J61" s="21" t="str">
        <f t="shared" si="174"/>
        <v/>
      </c>
      <c r="K61" s="21">
        <f>IF(J61="",0,VLOOKUP(J61,Pointage[#All],2,FALSE)*K$57)</f>
        <v>0</v>
      </c>
      <c r="L61" s="9"/>
      <c r="M61" s="21" t="str">
        <f t="shared" si="175"/>
        <v/>
      </c>
      <c r="N61" s="21">
        <f>IF(M61="",0,VLOOKUP(M61,Pointage[#All],2,FALSE)*N$57)</f>
        <v>0</v>
      </c>
      <c r="O61" s="9"/>
      <c r="P61" s="21" t="str">
        <f t="shared" si="176"/>
        <v/>
      </c>
      <c r="Q61" s="21">
        <v>0</v>
      </c>
      <c r="R61" s="9"/>
      <c r="S61" s="21" t="str">
        <f t="shared" si="189"/>
        <v/>
      </c>
      <c r="T61" s="21">
        <f>IF(S61="",0,VLOOKUP(S61,Pointage[#All],2,FALSE)*T$57)</f>
        <v>0</v>
      </c>
      <c r="U61" s="22">
        <f t="shared" si="177"/>
        <v>0</v>
      </c>
      <c r="V61" s="7"/>
      <c r="W61" s="21" t="str">
        <f t="shared" si="178"/>
        <v/>
      </c>
      <c r="X61" s="21">
        <f>IF(W61="",0,VLOOKUP(W61,Pointage[#All],2,FALSE)*X$57)</f>
        <v>0</v>
      </c>
      <c r="Y61" s="9"/>
      <c r="Z61" s="21" t="str">
        <f t="shared" si="179"/>
        <v/>
      </c>
      <c r="AA61" s="21">
        <f>IF(Z61="",0,VLOOKUP(Z61,Pointage[#All],2,FALSE)*AA$57)</f>
        <v>0</v>
      </c>
      <c r="AB61" s="9"/>
      <c r="AC61" s="21" t="str">
        <f t="shared" si="190"/>
        <v/>
      </c>
      <c r="AD61" s="21">
        <f>IF(AC61="",0,VLOOKUP(AC61,Pointage[#All],2,FALSE)*AD$57)</f>
        <v>0</v>
      </c>
      <c r="AE61" s="22">
        <f t="shared" si="180"/>
        <v>0</v>
      </c>
      <c r="AF61" s="7"/>
      <c r="AG61" s="21" t="str">
        <f t="shared" si="181"/>
        <v/>
      </c>
      <c r="AH61" s="21">
        <f>IF(AG61="",0,VLOOKUP(AG61,Pointage[#All],2,FALSE)*AH$57)</f>
        <v>0</v>
      </c>
      <c r="AI61" s="9"/>
      <c r="AJ61" s="21" t="str">
        <f t="shared" si="182"/>
        <v/>
      </c>
      <c r="AK61" s="21">
        <f>IF(AJ61="",0,VLOOKUP(AJ61,Pointage[#All],2,FALSE)*AK$57)</f>
        <v>0</v>
      </c>
      <c r="AL61" s="9"/>
      <c r="AM61" s="21" t="str">
        <f t="shared" si="191"/>
        <v/>
      </c>
      <c r="AN61" s="21">
        <f>IF(AM61="",0,VLOOKUP(AM61,Pointage[#All],2,FALSE)*AN$57)</f>
        <v>0</v>
      </c>
      <c r="AO61" s="22">
        <f t="shared" si="183"/>
        <v>0</v>
      </c>
      <c r="AP61" s="7"/>
      <c r="AQ61" s="21" t="str">
        <f t="shared" si="192"/>
        <v/>
      </c>
      <c r="AR61" s="31">
        <v>0</v>
      </c>
      <c r="AS61" s="9"/>
      <c r="AT61" s="21" t="str">
        <f t="shared" si="193"/>
        <v/>
      </c>
      <c r="AU61" s="21">
        <f>IF(AT61="",0,VLOOKUP(AT61,Pointage[#All],2,FALSE)*AU$57)</f>
        <v>0</v>
      </c>
      <c r="AV61" s="9"/>
      <c r="AW61" s="21" t="str">
        <f t="shared" si="194"/>
        <v/>
      </c>
      <c r="AX61" s="21">
        <f>IF(AW61="",0,VLOOKUP(AW61,Pointage[#All],2,FALSE)*AX$57)</f>
        <v>0</v>
      </c>
      <c r="AY61" s="9"/>
      <c r="AZ61" s="21" t="str">
        <f t="shared" si="195"/>
        <v/>
      </c>
      <c r="BA61" s="21">
        <f>IF(AZ61="",0,VLOOKUP(AZ61,Pointage[#All],2,FALSE)*BA$57)</f>
        <v>0</v>
      </c>
      <c r="BB61" s="22">
        <f t="shared" si="184"/>
        <v>0</v>
      </c>
      <c r="BC61" s="7"/>
      <c r="BD61" s="21" t="str">
        <f t="shared" si="196"/>
        <v/>
      </c>
      <c r="BE61" s="21">
        <f>IF(BD61="",0,VLOOKUP(BD61,Pointage[#All],2,FALSE)*BE$57)</f>
        <v>0</v>
      </c>
      <c r="BF61" s="9"/>
      <c r="BG61" s="21" t="str">
        <f t="shared" si="185"/>
        <v/>
      </c>
      <c r="BH61" s="21">
        <f>IF(BG61="",0,VLOOKUP(BG61,Pointage[#All],2,FALSE)*BH$57)</f>
        <v>0</v>
      </c>
      <c r="BI61" s="9"/>
      <c r="BJ61" s="21" t="str">
        <f t="shared" si="197"/>
        <v/>
      </c>
      <c r="BK61" s="21">
        <f>IF(BJ61="",0,VLOOKUP(BJ61,Pointage[#All],2,FALSE)*BK$57)</f>
        <v>0</v>
      </c>
      <c r="BL61" s="9"/>
      <c r="BM61" s="21" t="str">
        <f t="shared" si="198"/>
        <v/>
      </c>
      <c r="BN61" s="21">
        <f>IF(BM61="",0,VLOOKUP(BM61,Pointage[#All],2,FALSE)*BN$57)</f>
        <v>0</v>
      </c>
      <c r="BO61" s="22">
        <f t="shared" si="186"/>
        <v>0</v>
      </c>
      <c r="BP61" s="24">
        <f t="shared" si="187"/>
        <v>0</v>
      </c>
    </row>
    <row r="62" spans="1:69" x14ac:dyDescent="0.25">
      <c r="A62" s="7"/>
      <c r="B62" s="26"/>
      <c r="C62" s="48"/>
      <c r="D62" s="48"/>
      <c r="E62" s="21">
        <f t="shared" si="172"/>
        <v>0</v>
      </c>
      <c r="F62" s="21" t="str">
        <f t="shared" ref="F62:F64" si="199">IF(E62=0,"",RANK(E62,E$59:E$66,0))</f>
        <v/>
      </c>
      <c r="G62" s="21" t="str">
        <f t="shared" si="188"/>
        <v/>
      </c>
      <c r="H62" s="21"/>
      <c r="I62" s="7"/>
      <c r="J62" s="21" t="str">
        <f t="shared" si="174"/>
        <v/>
      </c>
      <c r="K62" s="21">
        <f>IF(J62="",0,VLOOKUP(J62,Pointage[#All],2,FALSE)*K$57)</f>
        <v>0</v>
      </c>
      <c r="L62" s="9"/>
      <c r="M62" s="21" t="str">
        <f t="shared" si="175"/>
        <v/>
      </c>
      <c r="N62" s="21">
        <f>IF(M62="",0,VLOOKUP(M62,Pointage[#All],2,FALSE)*N$57)</f>
        <v>0</v>
      </c>
      <c r="O62" s="9"/>
      <c r="P62" s="21" t="str">
        <f t="shared" si="176"/>
        <v/>
      </c>
      <c r="Q62" s="21">
        <v>0</v>
      </c>
      <c r="R62" s="9"/>
      <c r="S62" s="21" t="str">
        <f t="shared" si="189"/>
        <v/>
      </c>
      <c r="T62" s="21">
        <f>IF(S62="",0,VLOOKUP(S62,Pointage[#All],2,FALSE)*T$57)</f>
        <v>0</v>
      </c>
      <c r="U62" s="22">
        <f t="shared" si="177"/>
        <v>0</v>
      </c>
      <c r="V62" s="7"/>
      <c r="W62" s="21" t="str">
        <f t="shared" si="178"/>
        <v/>
      </c>
      <c r="X62" s="21">
        <f>IF(W62="",0,VLOOKUP(W62,Pointage[#All],2,FALSE)*X$57)</f>
        <v>0</v>
      </c>
      <c r="Y62" s="9"/>
      <c r="Z62" s="21" t="str">
        <f t="shared" si="179"/>
        <v/>
      </c>
      <c r="AA62" s="21">
        <f>IF(Z62="",0,VLOOKUP(Z62,Pointage[#All],2,FALSE)*AA$57)</f>
        <v>0</v>
      </c>
      <c r="AB62" s="9"/>
      <c r="AC62" s="21" t="str">
        <f t="shared" si="190"/>
        <v/>
      </c>
      <c r="AD62" s="21">
        <f>IF(AC62="",0,VLOOKUP(AC62,Pointage[#All],2,FALSE)*AD$57)</f>
        <v>0</v>
      </c>
      <c r="AE62" s="22">
        <f t="shared" si="180"/>
        <v>0</v>
      </c>
      <c r="AF62" s="7"/>
      <c r="AG62" s="21" t="str">
        <f t="shared" si="181"/>
        <v/>
      </c>
      <c r="AH62" s="21">
        <f>IF(AG62="",0,VLOOKUP(AG62,Pointage[#All],2,FALSE)*AH$57)</f>
        <v>0</v>
      </c>
      <c r="AI62" s="9"/>
      <c r="AJ62" s="21" t="str">
        <f t="shared" si="182"/>
        <v/>
      </c>
      <c r="AK62" s="21">
        <f>IF(AJ62="",0,VLOOKUP(AJ62,Pointage[#All],2,FALSE)*AK$57)</f>
        <v>0</v>
      </c>
      <c r="AL62" s="9"/>
      <c r="AM62" s="21" t="str">
        <f t="shared" si="191"/>
        <v/>
      </c>
      <c r="AN62" s="21">
        <f>IF(AM62="",0,VLOOKUP(AM62,Pointage[#All],2,FALSE)*AN$57)</f>
        <v>0</v>
      </c>
      <c r="AO62" s="22">
        <f t="shared" si="183"/>
        <v>0</v>
      </c>
      <c r="AP62" s="7"/>
      <c r="AQ62" s="21" t="str">
        <f t="shared" si="192"/>
        <v/>
      </c>
      <c r="AR62" s="31">
        <v>0</v>
      </c>
      <c r="AS62" s="9"/>
      <c r="AT62" s="21" t="str">
        <f t="shared" si="193"/>
        <v/>
      </c>
      <c r="AU62" s="21">
        <f>IF(AT62="",0,VLOOKUP(AT62,Pointage[#All],2,FALSE)*AU$57)</f>
        <v>0</v>
      </c>
      <c r="AV62" s="9"/>
      <c r="AW62" s="21" t="str">
        <f t="shared" si="194"/>
        <v/>
      </c>
      <c r="AX62" s="21">
        <f>IF(AW62="",0,VLOOKUP(AW62,Pointage[#All],2,FALSE)*AX$57)</f>
        <v>0</v>
      </c>
      <c r="AY62" s="9"/>
      <c r="AZ62" s="21" t="str">
        <f t="shared" si="195"/>
        <v/>
      </c>
      <c r="BA62" s="21">
        <f>IF(AZ62="",0,VLOOKUP(AZ62,Pointage[#All],2,FALSE)*BA$57)</f>
        <v>0</v>
      </c>
      <c r="BB62" s="22">
        <f t="shared" si="184"/>
        <v>0</v>
      </c>
      <c r="BC62" s="7"/>
      <c r="BD62" s="21" t="str">
        <f t="shared" si="196"/>
        <v/>
      </c>
      <c r="BE62" s="21">
        <f>IF(BD62="",0,VLOOKUP(BD62,Pointage[#All],2,FALSE)*BE$57)</f>
        <v>0</v>
      </c>
      <c r="BF62" s="9"/>
      <c r="BG62" s="21" t="str">
        <f t="shared" si="185"/>
        <v/>
      </c>
      <c r="BH62" s="21">
        <f>IF(BG62="",0,VLOOKUP(BG62,Pointage[#All],2,FALSE)*BH$57)</f>
        <v>0</v>
      </c>
      <c r="BI62" s="9"/>
      <c r="BJ62" s="21" t="str">
        <f t="shared" si="197"/>
        <v/>
      </c>
      <c r="BK62" s="21">
        <f>IF(BJ62="",0,VLOOKUP(BJ62,Pointage[#All],2,FALSE)*BK$57)</f>
        <v>0</v>
      </c>
      <c r="BL62" s="9"/>
      <c r="BM62" s="21" t="str">
        <f t="shared" si="198"/>
        <v/>
      </c>
      <c r="BN62" s="21">
        <f>IF(BM62="",0,VLOOKUP(BM62,Pointage[#All],2,FALSE)*BN$57)</f>
        <v>0</v>
      </c>
      <c r="BO62" s="22">
        <f t="shared" si="186"/>
        <v>0</v>
      </c>
      <c r="BP62" s="24">
        <f t="shared" si="187"/>
        <v>0</v>
      </c>
    </row>
    <row r="63" spans="1:69" x14ac:dyDescent="0.25">
      <c r="A63" s="7"/>
      <c r="B63" s="26"/>
      <c r="C63" s="48"/>
      <c r="D63" s="48"/>
      <c r="E63" s="21">
        <f t="shared" si="172"/>
        <v>0</v>
      </c>
      <c r="F63" s="21" t="str">
        <f t="shared" si="199"/>
        <v/>
      </c>
      <c r="G63" s="21" t="str">
        <f t="shared" si="188"/>
        <v/>
      </c>
      <c r="H63" s="21" t="str">
        <f t="shared" si="173"/>
        <v/>
      </c>
      <c r="I63" s="7"/>
      <c r="J63" s="21" t="str">
        <f t="shared" si="174"/>
        <v/>
      </c>
      <c r="K63" s="21">
        <f>IF(J63="",0,VLOOKUP(J63,Pointage[#All],2,FALSE)*K$57)</f>
        <v>0</v>
      </c>
      <c r="L63" s="9"/>
      <c r="M63" s="21" t="str">
        <f t="shared" si="175"/>
        <v/>
      </c>
      <c r="N63" s="21">
        <f>IF(M63="",0,VLOOKUP(M63,Pointage[#All],2,FALSE)*N$57)</f>
        <v>0</v>
      </c>
      <c r="O63" s="9"/>
      <c r="P63" s="21" t="str">
        <f t="shared" si="176"/>
        <v/>
      </c>
      <c r="Q63" s="21">
        <v>0</v>
      </c>
      <c r="R63" s="9"/>
      <c r="S63" s="21" t="str">
        <f t="shared" si="189"/>
        <v/>
      </c>
      <c r="T63" s="21">
        <f>IF(S63="",0,VLOOKUP(S63,Pointage[#All],2,FALSE)*T$57)</f>
        <v>0</v>
      </c>
      <c r="U63" s="22">
        <f t="shared" si="177"/>
        <v>0</v>
      </c>
      <c r="V63" s="7"/>
      <c r="W63" s="21" t="str">
        <f t="shared" si="178"/>
        <v/>
      </c>
      <c r="X63" s="21">
        <f>IF(W63="",0,VLOOKUP(W63,Pointage[#All],2,FALSE)*X$57)</f>
        <v>0</v>
      </c>
      <c r="Y63" s="9"/>
      <c r="Z63" s="21" t="str">
        <f t="shared" si="179"/>
        <v/>
      </c>
      <c r="AA63" s="21">
        <f>IF(Z63="",0,VLOOKUP(Z63,Pointage[#All],2,FALSE)*AA$57)</f>
        <v>0</v>
      </c>
      <c r="AB63" s="9"/>
      <c r="AC63" s="21" t="str">
        <f t="shared" si="190"/>
        <v/>
      </c>
      <c r="AD63" s="21">
        <f>IF(AC63="",0,VLOOKUP(AC63,Pointage[#All],2,FALSE)*AD$57)</f>
        <v>0</v>
      </c>
      <c r="AE63" s="22">
        <f t="shared" si="180"/>
        <v>0</v>
      </c>
      <c r="AF63" s="7"/>
      <c r="AG63" s="21" t="str">
        <f t="shared" si="181"/>
        <v/>
      </c>
      <c r="AH63" s="21">
        <f>IF(AG63="",0,VLOOKUP(AG63,Pointage[#All],2,FALSE)*AH$57)</f>
        <v>0</v>
      </c>
      <c r="AI63" s="9"/>
      <c r="AJ63" s="21" t="str">
        <f t="shared" si="182"/>
        <v/>
      </c>
      <c r="AK63" s="21">
        <f>IF(AJ63="",0,VLOOKUP(AJ63,Pointage[#All],2,FALSE)*AK$57)</f>
        <v>0</v>
      </c>
      <c r="AL63" s="9"/>
      <c r="AM63" s="21" t="str">
        <f t="shared" si="191"/>
        <v/>
      </c>
      <c r="AN63" s="21">
        <f>IF(AM63="",0,VLOOKUP(AM63,Pointage[#All],2,FALSE)*AN$57)</f>
        <v>0</v>
      </c>
      <c r="AO63" s="22">
        <f t="shared" si="183"/>
        <v>0</v>
      </c>
      <c r="AP63" s="7"/>
      <c r="AQ63" s="21" t="str">
        <f t="shared" si="192"/>
        <v/>
      </c>
      <c r="AR63" s="31">
        <v>0</v>
      </c>
      <c r="AS63" s="9"/>
      <c r="AT63" s="21" t="str">
        <f t="shared" si="193"/>
        <v/>
      </c>
      <c r="AU63" s="21">
        <f>IF(AT63="",0,VLOOKUP(AT63,Pointage[#All],2,FALSE)*AU$57)</f>
        <v>0</v>
      </c>
      <c r="AV63" s="9"/>
      <c r="AW63" s="21" t="str">
        <f t="shared" si="194"/>
        <v/>
      </c>
      <c r="AX63" s="21">
        <f>IF(AW63="",0,VLOOKUP(AW63,Pointage[#All],2,FALSE)*AX$57)</f>
        <v>0</v>
      </c>
      <c r="AY63" s="9"/>
      <c r="AZ63" s="21" t="str">
        <f t="shared" si="195"/>
        <v/>
      </c>
      <c r="BA63" s="21">
        <f>IF(AZ63="",0,VLOOKUP(AZ63,Pointage[#All],2,FALSE)*BA$57)</f>
        <v>0</v>
      </c>
      <c r="BB63" s="22">
        <f t="shared" si="184"/>
        <v>0</v>
      </c>
      <c r="BC63" s="7"/>
      <c r="BD63" s="21" t="str">
        <f t="shared" si="196"/>
        <v/>
      </c>
      <c r="BE63" s="21">
        <f>IF(BD63="",0,VLOOKUP(BD63,Pointage[#All],2,FALSE)*BE$57)</f>
        <v>0</v>
      </c>
      <c r="BF63" s="9"/>
      <c r="BG63" s="21" t="str">
        <f t="shared" si="185"/>
        <v/>
      </c>
      <c r="BH63" s="21">
        <f>IF(BG63="",0,VLOOKUP(BG63,Pointage[#All],2,FALSE)*BH$57)</f>
        <v>0</v>
      </c>
      <c r="BI63" s="9"/>
      <c r="BJ63" s="21" t="str">
        <f t="shared" si="197"/>
        <v/>
      </c>
      <c r="BK63" s="21">
        <f>IF(BJ63="",0,VLOOKUP(BJ63,Pointage[#All],2,FALSE)*BK$57)</f>
        <v>0</v>
      </c>
      <c r="BL63" s="9"/>
      <c r="BM63" s="21" t="str">
        <f t="shared" si="198"/>
        <v/>
      </c>
      <c r="BN63" s="21">
        <f>IF(BM63="",0,VLOOKUP(BM63,Pointage[#All],2,FALSE)*BN$57)</f>
        <v>0</v>
      </c>
      <c r="BO63" s="22">
        <f t="shared" si="186"/>
        <v>0</v>
      </c>
      <c r="BP63" s="24">
        <f t="shared" si="187"/>
        <v>0</v>
      </c>
    </row>
    <row r="64" spans="1:69" x14ac:dyDescent="0.25">
      <c r="A64" s="7"/>
      <c r="B64" s="26"/>
      <c r="C64" s="48"/>
      <c r="D64" s="48"/>
      <c r="E64" s="21">
        <f t="shared" si="172"/>
        <v>0</v>
      </c>
      <c r="F64" s="21" t="str">
        <f t="shared" si="199"/>
        <v/>
      </c>
      <c r="G64" s="21" t="str">
        <f t="shared" si="188"/>
        <v/>
      </c>
      <c r="H64" s="21" t="str">
        <f t="shared" si="173"/>
        <v/>
      </c>
      <c r="I64" s="7"/>
      <c r="J64" s="21" t="str">
        <f t="shared" si="174"/>
        <v/>
      </c>
      <c r="K64" s="21">
        <f>IF(J64="",0,VLOOKUP(J64,Pointage[#All],2,FALSE)*K$57)</f>
        <v>0</v>
      </c>
      <c r="L64" s="9"/>
      <c r="M64" s="21" t="str">
        <f t="shared" si="175"/>
        <v/>
      </c>
      <c r="N64" s="21">
        <f>IF(M64="",0,VLOOKUP(M64,Pointage[#All],2,FALSE)*N$57)</f>
        <v>0</v>
      </c>
      <c r="O64" s="9"/>
      <c r="P64" s="21" t="str">
        <f t="shared" si="176"/>
        <v/>
      </c>
      <c r="Q64" s="21">
        <v>0</v>
      </c>
      <c r="R64" s="9"/>
      <c r="S64" s="21" t="str">
        <f t="shared" si="189"/>
        <v/>
      </c>
      <c r="T64" s="21">
        <f>IF(S64="",0,VLOOKUP(S64,Pointage[#All],2,FALSE)*T$57)</f>
        <v>0</v>
      </c>
      <c r="U64" s="22">
        <f t="shared" si="177"/>
        <v>0</v>
      </c>
      <c r="V64" s="7"/>
      <c r="W64" s="21" t="str">
        <f t="shared" si="178"/>
        <v/>
      </c>
      <c r="X64" s="21">
        <f>IF(W64="",0,VLOOKUP(W64,Pointage[#All],2,FALSE)*X$57)</f>
        <v>0</v>
      </c>
      <c r="Y64" s="9"/>
      <c r="Z64" s="21" t="str">
        <f t="shared" si="179"/>
        <v/>
      </c>
      <c r="AA64" s="21">
        <f>IF(Z64="",0,VLOOKUP(Z64,Pointage[#All],2,FALSE)*AA$57)</f>
        <v>0</v>
      </c>
      <c r="AB64" s="9"/>
      <c r="AC64" s="21" t="str">
        <f t="shared" si="190"/>
        <v/>
      </c>
      <c r="AD64" s="21">
        <f>IF(AC64="",0,VLOOKUP(AC64,Pointage[#All],2,FALSE)*AD$57)</f>
        <v>0</v>
      </c>
      <c r="AE64" s="22">
        <f t="shared" si="180"/>
        <v>0</v>
      </c>
      <c r="AF64" s="7"/>
      <c r="AG64" s="21" t="str">
        <f t="shared" si="181"/>
        <v/>
      </c>
      <c r="AH64" s="21">
        <f>IF(AG64="",0,VLOOKUP(AG64,Pointage[#All],2,FALSE)*AH$57)</f>
        <v>0</v>
      </c>
      <c r="AI64" s="9"/>
      <c r="AJ64" s="21" t="str">
        <f t="shared" si="182"/>
        <v/>
      </c>
      <c r="AK64" s="21">
        <f>IF(AJ64="",0,VLOOKUP(AJ64,Pointage[#All],2,FALSE)*AK$57)</f>
        <v>0</v>
      </c>
      <c r="AL64" s="9"/>
      <c r="AM64" s="21" t="str">
        <f t="shared" si="191"/>
        <v/>
      </c>
      <c r="AN64" s="21">
        <f>IF(AM64="",0,VLOOKUP(AM64,Pointage[#All],2,FALSE)*AN$57)</f>
        <v>0</v>
      </c>
      <c r="AO64" s="22">
        <f t="shared" si="183"/>
        <v>0</v>
      </c>
      <c r="AP64" s="7"/>
      <c r="AQ64" s="21" t="str">
        <f t="shared" si="192"/>
        <v/>
      </c>
      <c r="AR64" s="31">
        <f>IF(AQ64="",0,VLOOKUP(AQ64,Pointage[#All],2,FALSE)*AR$57)</f>
        <v>0</v>
      </c>
      <c r="AS64" s="9"/>
      <c r="AT64" s="21" t="str">
        <f t="shared" si="193"/>
        <v/>
      </c>
      <c r="AU64" s="21">
        <f>IF(AT64="",0,VLOOKUP(AT64,Pointage[#All],2,FALSE)*AU$57)</f>
        <v>0</v>
      </c>
      <c r="AV64" s="9"/>
      <c r="AW64" s="21" t="str">
        <f t="shared" si="194"/>
        <v/>
      </c>
      <c r="AX64" s="21">
        <f>IF(AW64="",0,VLOOKUP(AW64,Pointage[#All],2,FALSE)*AX$57)</f>
        <v>0</v>
      </c>
      <c r="AY64" s="9"/>
      <c r="AZ64" s="21" t="str">
        <f t="shared" si="195"/>
        <v/>
      </c>
      <c r="BA64" s="21">
        <f>IF(AZ64="",0,VLOOKUP(AZ64,Pointage[#All],2,FALSE)*BA$57)</f>
        <v>0</v>
      </c>
      <c r="BB64" s="22">
        <f t="shared" si="184"/>
        <v>0</v>
      </c>
      <c r="BC64" s="7"/>
      <c r="BD64" s="21" t="str">
        <f t="shared" si="196"/>
        <v/>
      </c>
      <c r="BE64" s="21">
        <f>IF(BD64="",0,VLOOKUP(BD64,Pointage[#All],2,FALSE)*BE$57)</f>
        <v>0</v>
      </c>
      <c r="BF64" s="9"/>
      <c r="BG64" s="21" t="str">
        <f t="shared" si="185"/>
        <v/>
      </c>
      <c r="BH64" s="21">
        <f>IF(BG64="",0,VLOOKUP(BG64,Pointage[#All],2,FALSE)*BH$57)</f>
        <v>0</v>
      </c>
      <c r="BI64" s="9"/>
      <c r="BJ64" s="21" t="str">
        <f t="shared" si="197"/>
        <v/>
      </c>
      <c r="BK64" s="21">
        <f>IF(BJ64="",0,VLOOKUP(BJ64,Pointage[#All],2,FALSE)*BK$57)</f>
        <v>0</v>
      </c>
      <c r="BL64" s="9"/>
      <c r="BM64" s="21" t="str">
        <f t="shared" si="198"/>
        <v/>
      </c>
      <c r="BN64" s="21">
        <f>IF(BM64="",0,VLOOKUP(BM64,Pointage[#All],2,FALSE)*BN$57)</f>
        <v>0</v>
      </c>
      <c r="BO64" s="22">
        <f t="shared" si="186"/>
        <v>0</v>
      </c>
      <c r="BP64" s="24">
        <f t="shared" si="187"/>
        <v>0</v>
      </c>
    </row>
    <row r="65" spans="1:68" x14ac:dyDescent="0.25">
      <c r="A65" s="7"/>
      <c r="B65" s="26"/>
      <c r="C65" s="48"/>
      <c r="D65" s="48"/>
      <c r="E65" s="21">
        <f t="shared" ref="E65:E66" si="200">U65+AE65++AO65+BB65+BO65</f>
        <v>0</v>
      </c>
      <c r="F65" s="21"/>
      <c r="G65" s="21" t="str">
        <f t="shared" si="188"/>
        <v/>
      </c>
      <c r="H65" s="21" t="str">
        <f t="shared" si="173"/>
        <v/>
      </c>
      <c r="I65" s="7"/>
      <c r="J65" s="21" t="str">
        <f t="shared" ref="J65:J66" si="201">IF(I65=0,"",IF(COUNTIF(I$59:I$66,"&gt;0")&gt;1,RANK(I65,I$59:I$66,0),IF(I65&gt;=60,1,IF(AND(I65&gt;=57,I65&lt;=59.9),2,3))))</f>
        <v/>
      </c>
      <c r="K65" s="21">
        <f>IF(J65="",0,VLOOKUP(J65,Pointage[#All],2,FALSE)*K$57)</f>
        <v>0</v>
      </c>
      <c r="L65" s="9"/>
      <c r="M65" s="21" t="str">
        <f t="shared" si="175"/>
        <v/>
      </c>
      <c r="N65" s="21">
        <f>IF(M65="",0,VLOOKUP(M65,Pointage[#All],2,FALSE)*N$57)</f>
        <v>0</v>
      </c>
      <c r="O65" s="9"/>
      <c r="P65" s="21" t="str">
        <f t="shared" si="176"/>
        <v/>
      </c>
      <c r="Q65" s="21">
        <v>0</v>
      </c>
      <c r="R65" s="9"/>
      <c r="S65" s="21" t="str">
        <f t="shared" si="189"/>
        <v/>
      </c>
      <c r="T65" s="21">
        <f>IF(S65="",0,VLOOKUP(S65,Pointage[#All],2,FALSE)*T$57)</f>
        <v>0</v>
      </c>
      <c r="U65" s="22">
        <f t="shared" si="177"/>
        <v>0</v>
      </c>
      <c r="V65" s="7"/>
      <c r="W65" s="21" t="str">
        <f t="shared" si="178"/>
        <v/>
      </c>
      <c r="X65" s="21">
        <f>IF(W65="",0,VLOOKUP(W65,Pointage[#All],2,FALSE)*X$57)</f>
        <v>0</v>
      </c>
      <c r="Y65" s="9"/>
      <c r="Z65" s="21" t="str">
        <f t="shared" si="179"/>
        <v/>
      </c>
      <c r="AA65" s="21">
        <f>IF(Z65="",0,VLOOKUP(Z65,Pointage[#All],2,FALSE)*AA$57)</f>
        <v>0</v>
      </c>
      <c r="AB65" s="9"/>
      <c r="AC65" s="21" t="str">
        <f t="shared" si="190"/>
        <v/>
      </c>
      <c r="AD65" s="21">
        <f>IF(AC65="",0,VLOOKUP(AC65,Pointage[#All],2,FALSE)*AD$57)</f>
        <v>0</v>
      </c>
      <c r="AE65" s="22">
        <f t="shared" si="180"/>
        <v>0</v>
      </c>
      <c r="AF65" s="7"/>
      <c r="AG65" s="21" t="str">
        <f t="shared" si="181"/>
        <v/>
      </c>
      <c r="AH65" s="21">
        <f>IF(AG65="",0,VLOOKUP(AG65,Pointage[#All],2,FALSE)*AH$57)</f>
        <v>0</v>
      </c>
      <c r="AI65" s="9"/>
      <c r="AJ65" s="21" t="str">
        <f t="shared" si="182"/>
        <v/>
      </c>
      <c r="AK65" s="21">
        <f>IF(AJ65="",0,VLOOKUP(AJ65,Pointage[#All],2,FALSE)*AK$57)</f>
        <v>0</v>
      </c>
      <c r="AL65" s="9"/>
      <c r="AM65" s="21" t="str">
        <f t="shared" si="191"/>
        <v/>
      </c>
      <c r="AN65" s="21">
        <f>IF(AM65="",0,VLOOKUP(AM65,Pointage[#All],2,FALSE)*AN$57)</f>
        <v>0</v>
      </c>
      <c r="AO65" s="22">
        <f t="shared" si="183"/>
        <v>0</v>
      </c>
      <c r="AP65" s="7"/>
      <c r="AQ65" s="21" t="str">
        <f t="shared" si="192"/>
        <v/>
      </c>
      <c r="AR65" s="31">
        <f>IF(AQ65="",0,VLOOKUP(AQ65,Pointage[#All],2,FALSE)*AR$57)</f>
        <v>0</v>
      </c>
      <c r="AS65" s="9"/>
      <c r="AT65" s="21" t="str">
        <f t="shared" si="193"/>
        <v/>
      </c>
      <c r="AU65" s="21">
        <f>IF(AT65="",0,VLOOKUP(AT65,Pointage[#All],2,FALSE)*AU$57)</f>
        <v>0</v>
      </c>
      <c r="AV65" s="9"/>
      <c r="AW65" s="21" t="str">
        <f t="shared" si="194"/>
        <v/>
      </c>
      <c r="AX65" s="21">
        <f>IF(AW65="",0,VLOOKUP(AW65,Pointage[#All],2,FALSE)*AX$57)</f>
        <v>0</v>
      </c>
      <c r="AY65" s="9"/>
      <c r="AZ65" s="21" t="str">
        <f t="shared" si="195"/>
        <v/>
      </c>
      <c r="BA65" s="21">
        <f>IF(AZ65="",0,VLOOKUP(AZ65,Pointage[#All],2,FALSE)*BA$57)</f>
        <v>0</v>
      </c>
      <c r="BB65" s="22">
        <f t="shared" si="184"/>
        <v>0</v>
      </c>
      <c r="BC65" s="7"/>
      <c r="BD65" s="21" t="str">
        <f t="shared" si="196"/>
        <v/>
      </c>
      <c r="BE65" s="21">
        <f>IF(BD65="",0,VLOOKUP(BD65,Pointage[#All],2,FALSE)*BE$57)</f>
        <v>0</v>
      </c>
      <c r="BF65" s="9"/>
      <c r="BG65" s="21" t="str">
        <f t="shared" si="185"/>
        <v/>
      </c>
      <c r="BH65" s="21">
        <f>IF(BG65="",0,VLOOKUP(BG65,Pointage[#All],2,FALSE)*BH$57)</f>
        <v>0</v>
      </c>
      <c r="BI65" s="9"/>
      <c r="BJ65" s="21" t="str">
        <f t="shared" si="197"/>
        <v/>
      </c>
      <c r="BK65" s="21">
        <f>IF(BJ65="",0,VLOOKUP(BJ65,Pointage[#All],2,FALSE)*BK$57)</f>
        <v>0</v>
      </c>
      <c r="BL65" s="9"/>
      <c r="BM65" s="21" t="str">
        <f t="shared" si="198"/>
        <v/>
      </c>
      <c r="BN65" s="21">
        <f>IF(BM65="",0,VLOOKUP(BM65,Pointage[#All],2,FALSE)*BN$57)</f>
        <v>0</v>
      </c>
      <c r="BO65" s="22">
        <f t="shared" si="186"/>
        <v>0</v>
      </c>
      <c r="BP65" s="24">
        <f t="shared" ref="BP65:BP66" si="202">T65+AD65+AN65+BA65+BN65*1.25</f>
        <v>0</v>
      </c>
    </row>
    <row r="66" spans="1:68" x14ac:dyDescent="0.25">
      <c r="A66" s="8"/>
      <c r="B66" s="26"/>
      <c r="C66" s="48"/>
      <c r="D66" s="48"/>
      <c r="E66" s="21">
        <f t="shared" si="200"/>
        <v>0</v>
      </c>
      <c r="F66" s="21" t="str">
        <f>IF(E66=0,"",RANK(E66,E$59:E$66,0))</f>
        <v/>
      </c>
      <c r="G66" s="21" t="str">
        <f t="shared" si="188"/>
        <v/>
      </c>
      <c r="H66" s="21" t="str">
        <f t="shared" si="173"/>
        <v/>
      </c>
      <c r="I66" s="7"/>
      <c r="J66" s="21" t="str">
        <f t="shared" si="201"/>
        <v/>
      </c>
      <c r="K66" s="21">
        <f>IF(J66="",0,VLOOKUP(J66,Pointage[#All],2,FALSE)*K$57)</f>
        <v>0</v>
      </c>
      <c r="L66" s="9"/>
      <c r="M66" s="21" t="str">
        <f t="shared" si="175"/>
        <v/>
      </c>
      <c r="N66" s="21">
        <f>IF(M66="",0,VLOOKUP(M66,Pointage[#All],2,FALSE)*N$57)</f>
        <v>0</v>
      </c>
      <c r="O66" s="9"/>
      <c r="P66" s="21" t="str">
        <f t="shared" si="176"/>
        <v/>
      </c>
      <c r="Q66" s="21">
        <v>0</v>
      </c>
      <c r="R66" s="9"/>
      <c r="S66" s="21" t="str">
        <f t="shared" si="189"/>
        <v/>
      </c>
      <c r="T66" s="21">
        <f>IF(S66="",0,VLOOKUP(S66,Pointage[#All],2,FALSE)*T$57)</f>
        <v>0</v>
      </c>
      <c r="U66" s="22">
        <f t="shared" si="177"/>
        <v>0</v>
      </c>
      <c r="V66" s="7"/>
      <c r="W66" s="21" t="str">
        <f t="shared" si="178"/>
        <v/>
      </c>
      <c r="X66" s="21">
        <f>IF(W66="",0,VLOOKUP(W66,Pointage[#All],2,FALSE)*X$57)</f>
        <v>0</v>
      </c>
      <c r="Y66" s="9"/>
      <c r="Z66" s="21" t="str">
        <f t="shared" si="179"/>
        <v/>
      </c>
      <c r="AA66" s="21">
        <f>IF(Z66="",0,VLOOKUP(Z66,Pointage[#All],2,FALSE)*AA$57)</f>
        <v>0</v>
      </c>
      <c r="AB66" s="9"/>
      <c r="AC66" s="21" t="str">
        <f t="shared" si="190"/>
        <v/>
      </c>
      <c r="AD66" s="21">
        <f>IF(AC66="",0,VLOOKUP(AC66,Pointage[#All],2,FALSE)*AD$57)</f>
        <v>0</v>
      </c>
      <c r="AE66" s="22">
        <f t="shared" si="180"/>
        <v>0</v>
      </c>
      <c r="AF66" s="7"/>
      <c r="AG66" s="21" t="str">
        <f t="shared" si="181"/>
        <v/>
      </c>
      <c r="AH66" s="21">
        <f>IF(AG66="",0,VLOOKUP(AG66,Pointage[#All],2,FALSE)*AH$57)</f>
        <v>0</v>
      </c>
      <c r="AI66" s="9"/>
      <c r="AJ66" s="21" t="str">
        <f t="shared" si="182"/>
        <v/>
      </c>
      <c r="AK66" s="21">
        <f>IF(AJ66="",0,VLOOKUP(AJ66,Pointage[#All],2,FALSE)*AK$57)</f>
        <v>0</v>
      </c>
      <c r="AL66" s="9"/>
      <c r="AM66" s="21" t="str">
        <f t="shared" si="191"/>
        <v/>
      </c>
      <c r="AN66" s="21">
        <f>IF(AM66="",0,VLOOKUP(AM66,Pointage[#All],2,FALSE)*AN$57)</f>
        <v>0</v>
      </c>
      <c r="AO66" s="22">
        <f t="shared" si="183"/>
        <v>0</v>
      </c>
      <c r="AP66" s="7"/>
      <c r="AQ66" s="21" t="str">
        <f t="shared" si="192"/>
        <v/>
      </c>
      <c r="AR66" s="31">
        <f>IF(AQ66="",0,VLOOKUP(AQ66,Pointage[#All],2,FALSE)*AR$57)</f>
        <v>0</v>
      </c>
      <c r="AS66" s="9"/>
      <c r="AT66" s="21" t="str">
        <f t="shared" si="193"/>
        <v/>
      </c>
      <c r="AU66" s="21">
        <f>IF(AT66="",0,VLOOKUP(AT66,Pointage[#All],2,FALSE)*AU$57)</f>
        <v>0</v>
      </c>
      <c r="AV66" s="9"/>
      <c r="AW66" s="21" t="str">
        <f t="shared" si="194"/>
        <v/>
      </c>
      <c r="AX66" s="21">
        <f>IF(AW66="",0,VLOOKUP(AW66,Pointage[#All],2,FALSE)*AX$57)</f>
        <v>0</v>
      </c>
      <c r="AY66" s="9"/>
      <c r="AZ66" s="21" t="str">
        <f t="shared" si="195"/>
        <v/>
      </c>
      <c r="BA66" s="21">
        <f>IF(AZ66="",0,VLOOKUP(AZ66,Pointage[#All],2,FALSE)*BA$57)</f>
        <v>0</v>
      </c>
      <c r="BB66" s="22">
        <f t="shared" si="184"/>
        <v>0</v>
      </c>
      <c r="BC66" s="7"/>
      <c r="BD66" s="21" t="str">
        <f t="shared" si="196"/>
        <v/>
      </c>
      <c r="BE66" s="21">
        <f>IF(BD66="",0,VLOOKUP(BD66,Pointage[#All],2,FALSE)*BE$57)</f>
        <v>0</v>
      </c>
      <c r="BF66" s="9"/>
      <c r="BG66" s="21" t="str">
        <f t="shared" si="185"/>
        <v/>
      </c>
      <c r="BH66" s="21">
        <f>IF(BG66="",0,VLOOKUP(BG66,Pointage[#All],2,FALSE)*BH$57)</f>
        <v>0</v>
      </c>
      <c r="BI66" s="9"/>
      <c r="BJ66" s="21" t="str">
        <f t="shared" si="197"/>
        <v/>
      </c>
      <c r="BK66" s="21">
        <f>IF(BJ66="",0,VLOOKUP(BJ66,Pointage[#All],2,FALSE)*BK$57)</f>
        <v>0</v>
      </c>
      <c r="BL66" s="9"/>
      <c r="BM66" s="21" t="str">
        <f t="shared" si="198"/>
        <v/>
      </c>
      <c r="BN66" s="21">
        <f>IF(BM66="",0,VLOOKUP(BM66,Pointage[#All],2,FALSE)*BN$57)</f>
        <v>0</v>
      </c>
      <c r="BO66" s="22">
        <f t="shared" si="186"/>
        <v>0</v>
      </c>
      <c r="BP66" s="24">
        <f t="shared" si="202"/>
        <v>0</v>
      </c>
    </row>
    <row r="67" spans="1:68" ht="15" customHeight="1" x14ac:dyDescent="0.25">
      <c r="A67" s="73" t="s">
        <v>45</v>
      </c>
      <c r="B67" s="74"/>
      <c r="C67" s="74"/>
      <c r="D67" s="74"/>
      <c r="E67" s="74"/>
      <c r="F67" s="74"/>
      <c r="G67" s="74"/>
      <c r="H67" s="75"/>
      <c r="I67" s="2" t="s">
        <v>22</v>
      </c>
      <c r="J67" s="19" t="s">
        <v>23</v>
      </c>
      <c r="K67" s="10"/>
      <c r="L67" s="1" t="s">
        <v>24</v>
      </c>
      <c r="M67" s="19" t="s">
        <v>23</v>
      </c>
      <c r="N67" s="10"/>
      <c r="O67" s="6" t="s">
        <v>25</v>
      </c>
      <c r="P67" s="19" t="s">
        <v>23</v>
      </c>
      <c r="Q67" s="10"/>
      <c r="R67" s="1" t="s">
        <v>36</v>
      </c>
      <c r="S67" s="19" t="s">
        <v>23</v>
      </c>
      <c r="T67" s="10"/>
      <c r="U67" s="69" t="s">
        <v>26</v>
      </c>
      <c r="V67" s="2" t="s">
        <v>22</v>
      </c>
      <c r="W67" s="19" t="s">
        <v>23</v>
      </c>
      <c r="X67" s="16"/>
      <c r="Y67" s="1" t="s">
        <v>24</v>
      </c>
      <c r="Z67" s="19" t="s">
        <v>23</v>
      </c>
      <c r="AA67" s="16"/>
      <c r="AB67" s="1" t="s">
        <v>36</v>
      </c>
      <c r="AC67" s="21">
        <f t="shared" si="190"/>
        <v>1</v>
      </c>
      <c r="AD67" s="16"/>
      <c r="AE67" s="69" t="s">
        <v>26</v>
      </c>
      <c r="AF67" s="2" t="s">
        <v>22</v>
      </c>
      <c r="AG67" s="19" t="s">
        <v>23</v>
      </c>
      <c r="AH67" s="10"/>
      <c r="AI67" s="1" t="s">
        <v>24</v>
      </c>
      <c r="AJ67" s="19" t="s">
        <v>23</v>
      </c>
      <c r="AK67" s="10"/>
      <c r="AL67" s="1" t="s">
        <v>36</v>
      </c>
      <c r="AM67" s="19" t="s">
        <v>23</v>
      </c>
      <c r="AN67" s="10"/>
      <c r="AO67" s="67" t="s">
        <v>26</v>
      </c>
      <c r="AP67" s="2" t="s">
        <v>22</v>
      </c>
      <c r="AQ67" s="19" t="s">
        <v>23</v>
      </c>
      <c r="AR67" s="15"/>
      <c r="AS67" s="1" t="s">
        <v>24</v>
      </c>
      <c r="AT67" s="19" t="s">
        <v>23</v>
      </c>
      <c r="AU67" s="16"/>
      <c r="AV67" s="6" t="s">
        <v>25</v>
      </c>
      <c r="AW67" s="19" t="s">
        <v>23</v>
      </c>
      <c r="AX67" s="16"/>
      <c r="AY67" s="1" t="s">
        <v>36</v>
      </c>
      <c r="AZ67" s="19" t="s">
        <v>23</v>
      </c>
      <c r="BA67" s="16"/>
      <c r="BB67" s="69" t="s">
        <v>26</v>
      </c>
      <c r="BC67" s="2" t="s">
        <v>22</v>
      </c>
      <c r="BD67" s="19" t="s">
        <v>23</v>
      </c>
      <c r="BE67" s="10"/>
      <c r="BF67" s="6" t="s">
        <v>24</v>
      </c>
      <c r="BG67" s="19" t="s">
        <v>23</v>
      </c>
      <c r="BH67" s="10"/>
      <c r="BI67" s="6" t="s">
        <v>25</v>
      </c>
      <c r="BJ67" s="19" t="s">
        <v>23</v>
      </c>
      <c r="BK67" s="10"/>
      <c r="BL67" s="1" t="s">
        <v>36</v>
      </c>
      <c r="BM67" s="19" t="s">
        <v>23</v>
      </c>
      <c r="BN67" s="10"/>
      <c r="BO67" s="69" t="s">
        <v>26</v>
      </c>
      <c r="BP67" s="69" t="s">
        <v>26</v>
      </c>
    </row>
    <row r="68" spans="1:68" x14ac:dyDescent="0.25">
      <c r="A68" s="76"/>
      <c r="B68" s="77"/>
      <c r="C68" s="77"/>
      <c r="D68" s="77"/>
      <c r="E68" s="77"/>
      <c r="F68" s="77"/>
      <c r="G68" s="77"/>
      <c r="H68" s="78"/>
      <c r="I68" s="2" t="s">
        <v>27</v>
      </c>
      <c r="J68" s="1" t="s">
        <v>28</v>
      </c>
      <c r="K68" s="1" t="s">
        <v>29</v>
      </c>
      <c r="L68" s="1" t="s">
        <v>27</v>
      </c>
      <c r="M68" s="1" t="s">
        <v>28</v>
      </c>
      <c r="N68" s="1" t="s">
        <v>29</v>
      </c>
      <c r="O68" s="1" t="s">
        <v>27</v>
      </c>
      <c r="P68" s="1" t="s">
        <v>28</v>
      </c>
      <c r="Q68" s="1" t="s">
        <v>29</v>
      </c>
      <c r="R68" s="1" t="s">
        <v>27</v>
      </c>
      <c r="S68" s="1" t="s">
        <v>28</v>
      </c>
      <c r="T68" s="1" t="s">
        <v>29</v>
      </c>
      <c r="U68" s="69"/>
      <c r="V68" s="2" t="s">
        <v>27</v>
      </c>
      <c r="W68" s="1" t="s">
        <v>28</v>
      </c>
      <c r="X68" s="1" t="s">
        <v>29</v>
      </c>
      <c r="Y68" s="1" t="s">
        <v>27</v>
      </c>
      <c r="Z68" s="1" t="s">
        <v>28</v>
      </c>
      <c r="AA68" s="1" t="s">
        <v>29</v>
      </c>
      <c r="AB68" s="1" t="s">
        <v>27</v>
      </c>
      <c r="AC68" s="21">
        <f t="shared" si="190"/>
        <v>1</v>
      </c>
      <c r="AD68" s="1" t="s">
        <v>29</v>
      </c>
      <c r="AE68" s="69"/>
      <c r="AF68" s="2" t="s">
        <v>27</v>
      </c>
      <c r="AG68" s="1" t="s">
        <v>28</v>
      </c>
      <c r="AH68" s="1" t="s">
        <v>29</v>
      </c>
      <c r="AI68" s="1" t="s">
        <v>27</v>
      </c>
      <c r="AJ68" s="1" t="s">
        <v>28</v>
      </c>
      <c r="AK68" s="1" t="s">
        <v>29</v>
      </c>
      <c r="AL68" s="1" t="s">
        <v>27</v>
      </c>
      <c r="AM68" s="1" t="s">
        <v>28</v>
      </c>
      <c r="AN68" s="1" t="s">
        <v>29</v>
      </c>
      <c r="AO68" s="68"/>
      <c r="AP68" s="2" t="s">
        <v>27</v>
      </c>
      <c r="AQ68" s="1" t="s">
        <v>28</v>
      </c>
      <c r="AR68" s="1" t="s">
        <v>29</v>
      </c>
      <c r="AS68" s="1" t="s">
        <v>27</v>
      </c>
      <c r="AT68" s="1" t="s">
        <v>28</v>
      </c>
      <c r="AU68" s="1" t="s">
        <v>29</v>
      </c>
      <c r="AV68" s="1" t="s">
        <v>27</v>
      </c>
      <c r="AW68" s="1" t="s">
        <v>28</v>
      </c>
      <c r="AX68" s="1" t="s">
        <v>29</v>
      </c>
      <c r="AY68" s="1" t="s">
        <v>27</v>
      </c>
      <c r="AZ68" s="1" t="s">
        <v>28</v>
      </c>
      <c r="BA68" s="1" t="s">
        <v>29</v>
      </c>
      <c r="BB68" s="69"/>
      <c r="BC68" s="2" t="s">
        <v>27</v>
      </c>
      <c r="BD68" s="1" t="s">
        <v>28</v>
      </c>
      <c r="BE68" s="1" t="s">
        <v>29</v>
      </c>
      <c r="BF68" s="1" t="s">
        <v>27</v>
      </c>
      <c r="BG68" s="1" t="s">
        <v>28</v>
      </c>
      <c r="BH68" s="1" t="s">
        <v>29</v>
      </c>
      <c r="BI68" s="1" t="s">
        <v>27</v>
      </c>
      <c r="BJ68" s="1" t="s">
        <v>28</v>
      </c>
      <c r="BK68" s="1" t="s">
        <v>29</v>
      </c>
      <c r="BL68" s="1" t="s">
        <v>27</v>
      </c>
      <c r="BM68" s="1" t="s">
        <v>28</v>
      </c>
      <c r="BN68" s="1" t="s">
        <v>29</v>
      </c>
      <c r="BO68" s="69"/>
      <c r="BP68" s="69"/>
    </row>
    <row r="69" spans="1:68" x14ac:dyDescent="0.25">
      <c r="A69" s="7"/>
      <c r="B69" s="26"/>
      <c r="C69" s="48"/>
      <c r="D69" s="48"/>
      <c r="E69" s="21">
        <f t="shared" ref="E69:E75" si="203">U69+AE69++AO69+BB69+BO69</f>
        <v>0</v>
      </c>
      <c r="F69" s="21" t="str">
        <f>IF(E69=0,"",RANK(E69,E$69:E$75,0))</f>
        <v/>
      </c>
      <c r="G69" s="21" t="str">
        <f t="shared" ref="G69:G74" si="204">IF(BP69=0,"",RANK(BP69,BP$69:BP$75,0))</f>
        <v/>
      </c>
      <c r="H69" s="21" t="str">
        <f>IF(F69=1,"Or",IF(F69=2,"Argent",IF(F69=3,"Bronze","")))</f>
        <v/>
      </c>
      <c r="I69" s="7"/>
      <c r="J69" s="21" t="str">
        <f>IF(I69=0,"",IF(COUNTIF(I$69:I$75,"&gt;0")&gt;1,RANK(I69,I$69:I$75,0),IF(I69&gt;=60,1,IF(AND(I69&gt;=57,I69&lt;=59.9),2,3))))</f>
        <v/>
      </c>
      <c r="K69" s="21">
        <f>IF(J69="",0,VLOOKUP(J69,Pointage[#All],2,FALSE)*K$67)</f>
        <v>0</v>
      </c>
      <c r="L69" s="9"/>
      <c r="M69" s="21" t="str">
        <f>IF(L69=0,"",IF(COUNTIF(L$69:L$75,"&gt;0")&gt;1,RANK(L69,L$69:L$75,0),IF(L69&gt;=60,1,IF(AND(L69&gt;=57,L69&lt;=59.9),2,3))))</f>
        <v/>
      </c>
      <c r="N69" s="21">
        <f>IF(M69="",0,VLOOKUP(M69,Pointage[#All],2,FALSE)*N$67)</f>
        <v>0</v>
      </c>
      <c r="O69" s="9"/>
      <c r="P69" s="21" t="str">
        <f>IF(O69=0,"",IF(COUNTIF(O$69:O$75,"&gt;0")&gt;1,RANK(O69,O$69:O$75,0),IF(O69&gt;=60,1,IF(AND(O69&gt;=57,O69&lt;=59.9),2,3))))</f>
        <v/>
      </c>
      <c r="Q69" s="21">
        <v>0</v>
      </c>
      <c r="R69" s="9"/>
      <c r="S69" s="21" t="str">
        <f t="shared" ref="S69:S74" si="205">IF(R69=0,"",IF(COUNTIF(R$69:R$75,"&gt;0")&gt;1,RANK(R69,R$69:R$75,0),IF(R69&gt;=60,1,IF(AND(R69&gt;=57,R69&lt;=59.9),2,3))))</f>
        <v/>
      </c>
      <c r="T69" s="21">
        <f>IF(S69="",0,VLOOKUP(S69,Pointage[#All],2,FALSE)*T$67)</f>
        <v>0</v>
      </c>
      <c r="U69" s="22">
        <f t="shared" ref="U69:U75" si="206">IF(K69="","",K69+N69+T69)</f>
        <v>0</v>
      </c>
      <c r="V69" s="7"/>
      <c r="W69" s="21" t="str">
        <f t="shared" ref="W69:W74" si="207">IF(V69=0,"",IF(COUNTIF(V$69:V$75,"&gt;0")&gt;1,RANK(V69,V$69:V$75,0),IF(V69&gt;=60,1,IF(AND(V69&gt;=57,V69&lt;=59.9),2,3))))</f>
        <v/>
      </c>
      <c r="X69" s="21">
        <f>IF(W69="",0,VLOOKUP(W69,Pointage[#All],2,FALSE)*X$67)</f>
        <v>0</v>
      </c>
      <c r="Y69" s="9"/>
      <c r="Z69" s="21" t="str">
        <f t="shared" ref="Z69:Z74" si="208">IF(Y69=0,"",IF(COUNTIF(Y$69:Y$75,"&gt;0")&gt;1,RANK(Y69,Y$69:Y$75,0),IF(Y69&gt;=60,1,IF(AND(Y69&gt;=57,Y69&lt;=59.9),2,3))))</f>
        <v/>
      </c>
      <c r="AA69" s="21">
        <f>IF(Z69="",0,VLOOKUP(Z69,Pointage[#All],2,FALSE)*AA$67)</f>
        <v>0</v>
      </c>
      <c r="AB69" s="9"/>
      <c r="AC69" s="21" t="str">
        <f t="shared" si="190"/>
        <v/>
      </c>
      <c r="AD69" s="21">
        <f>IF(AC69="",0,VLOOKUP(AC69,Pointage[#All],2,FALSE)*AD$67)</f>
        <v>0</v>
      </c>
      <c r="AE69" s="22">
        <f t="shared" ref="AE69:AE75" si="209">IF(X69="","",X69+AA69+AD69)</f>
        <v>0</v>
      </c>
      <c r="AF69" s="7"/>
      <c r="AG69" s="21" t="str">
        <f t="shared" ref="AG69:AG74" si="210">IF(AF69=0,"",IF(COUNTIF(AF$69:AF$75,"&gt;0")&gt;1,RANK(AF69,AF$69:AF$75,0),IF(AF69&gt;=60,1,IF(AND(AF69&gt;=57,AF69&lt;=59.9),2,3))))</f>
        <v/>
      </c>
      <c r="AH69" s="21">
        <f>IF(AG69="",0,VLOOKUP(AG69,Pointage[#All],2,FALSE)*AH$67)</f>
        <v>0</v>
      </c>
      <c r="AI69" s="9"/>
      <c r="AJ69" s="21" t="str">
        <f t="shared" ref="AJ69:AJ74" si="211">IF(AI69=0,"",IF(COUNTIF(AI$69:AI$75,"&gt;0")&gt;1,RANK(AI69,AI$69:AI$75,0),IF(AI69&gt;=60,1,IF(AND(AI69&gt;=57,AI69&lt;=59.9),2,3))))</f>
        <v/>
      </c>
      <c r="AK69" s="21">
        <f>IF(AJ69="",0,VLOOKUP(AJ69,Pointage[#All],2,FALSE)*AK$67)</f>
        <v>0</v>
      </c>
      <c r="AL69" s="9"/>
      <c r="AM69" s="21" t="str">
        <f t="shared" ref="AM69:AM74" si="212">IF(AL69=0,"",IF(COUNTIF(AL$69:AL$75,"&gt;0")&gt;1,RANK(AL69,AL$69:AL$75,0),IF(AL69&gt;=60,1,IF(AND(AL69&gt;=57,AL69&lt;=59.9),2,3))))</f>
        <v/>
      </c>
      <c r="AN69" s="21">
        <f>IF(AM69="",0,VLOOKUP(AM69,Pointage[#All],2,FALSE)*AN$67)</f>
        <v>0</v>
      </c>
      <c r="AO69" s="22">
        <f t="shared" ref="AO69:AO75" si="213">IF(AH69="","",AH69+AK69+AN69)</f>
        <v>0</v>
      </c>
      <c r="AP69" s="7"/>
      <c r="AQ69" s="21" t="str">
        <f t="shared" ref="AQ69:AQ75" si="214">IF(AP69=0,"",IF(COUNTIF(AP$69:AP$75,"&gt;0")&gt;1,RANK(AP69,AP$69:AP$75,0),IF(AP69&gt;=60,1,IF(AND(AP69&gt;=57,AP69&lt;=59.9),2,3))))</f>
        <v/>
      </c>
      <c r="AR69" s="31">
        <f>IF(AQ69="",0,VLOOKUP(AQ69,Pointage[#All],2,FALSE)*AR$67)</f>
        <v>0</v>
      </c>
      <c r="AS69" s="9"/>
      <c r="AT69" s="21" t="str">
        <f t="shared" ref="AT69:AT74" si="215">IF(AS69=0,"",IF(COUNTIF(AS$69:AS$75,"&gt;0")&gt;1,RANK(AS69,AS$69:AS$75,0),IF(AS69&gt;=60,1,IF(AND(AS69&gt;=57,AS69&lt;=59.9),2,3))))</f>
        <v/>
      </c>
      <c r="AU69" s="21">
        <f>IF(AT69="",0,VLOOKUP(AT69,Pointage[#All],2,FALSE)*AU$67)</f>
        <v>0</v>
      </c>
      <c r="AV69" s="9"/>
      <c r="AW69" s="21" t="str">
        <f t="shared" ref="AW69:AW74" si="216">IF(AV69=0,"",IF(COUNTIF(AV$69:AV$75,"&gt;0")&gt;1,RANK(AV69,AV$69:AV$75,0),IF(AV69&gt;=60,1,IF(AND(AV69&gt;=57,AV69&lt;=59.9),2,3))))</f>
        <v/>
      </c>
      <c r="AX69" s="21">
        <f>IF(AW69="",0,VLOOKUP(AW69,Pointage[#All],2,FALSE)*AX$57)</f>
        <v>0</v>
      </c>
      <c r="AY69" s="9"/>
      <c r="AZ69" s="21" t="str">
        <f>IF(AY69=0,"",IF(COUNTIF(AY$69:AY$75,"&gt;0")&gt;1,RANK(AY69,AY$69:AY$75,0),IF(AY69&gt;=60,1,IF(AND(AY69&gt;=57,AY69&lt;=59.9),2,3))))</f>
        <v/>
      </c>
      <c r="BA69" s="21">
        <f>IF(AZ69="",0,VLOOKUP(AZ69,Pointage[#All],2,FALSE)*BA$67)</f>
        <v>0</v>
      </c>
      <c r="BB69" s="22">
        <f t="shared" ref="BB69:BB75" si="217">IF(AU69="","",AU69+AX69+BA69)</f>
        <v>0</v>
      </c>
      <c r="BC69" s="7"/>
      <c r="BD69" s="21" t="str">
        <f>IF(BC69=0,"",IF(COUNTIF(BC$69:BC$75,"&gt;0")&gt;1,RANK(BC69,BC$69:BC$75,0),IF(BC69&gt;=60,1,IF(AND(BC69&gt;=57,BC69&lt;=59.9),2,3))))</f>
        <v/>
      </c>
      <c r="BE69" s="21">
        <f>IF(BD69="",0,VLOOKUP(BD69,Pointage[#All],2,FALSE)*BE$67)</f>
        <v>0</v>
      </c>
      <c r="BF69" s="9"/>
      <c r="BG69" s="21" t="str">
        <f>IF(BF69=0,"",IF(COUNTIF(BF$69:BF$75,"&gt;0")&gt;1,RANK(BF69,BF$69:BF$75,0),IF(BF69&gt;=60,1,IF(AND(BF69&gt;=57,BF69&lt;=59.9),2,3))))</f>
        <v/>
      </c>
      <c r="BH69" s="21">
        <f>IF(BG69="",0,VLOOKUP(BG69,Pointage[#All],2,FALSE)*BH$67)</f>
        <v>0</v>
      </c>
      <c r="BI69" s="9"/>
      <c r="BJ69" s="21" t="str">
        <f>IF(BI69=0,"",IF(COUNTIF(BI$69:BI$75,"&gt;0")&gt;1,RANK(BI69,BI$69:BI$75,0),IF(BI69&gt;=60,1,IF(AND(BI69&gt;=57,BI69&lt;=59.9),2,3))))</f>
        <v/>
      </c>
      <c r="BK69" s="21">
        <f>IF(BJ69="",0,VLOOKUP(BJ69,Pointage[#All],2,FALSE)*BK$67)</f>
        <v>0</v>
      </c>
      <c r="BL69" s="9"/>
      <c r="BM69" s="21" t="str">
        <f>IF(BL69=0,"",IF(COUNTIF(BL$69:BL$75,"&gt;0")&gt;1,RANK(BL69,BL$69:BL$75,0),IF(BL69&gt;=60,1,IF(AND(BL69&gt;=57,BL69&lt;=59.9),2,3))))</f>
        <v/>
      </c>
      <c r="BN69" s="21">
        <f>IF(BM69="",0,VLOOKUP(BM69,Pointage[#All],2,FALSE)*BN$67)</f>
        <v>0</v>
      </c>
      <c r="BO69" s="22">
        <f t="shared" ref="BO69:BO75" si="218">IF(BH69="","",BH69+BK69+BN69)*1.25</f>
        <v>0</v>
      </c>
      <c r="BP69" s="24">
        <f t="shared" ref="BP69:BP75" si="219">T69+AD69+AN69+BA69+BN69*1.25</f>
        <v>0</v>
      </c>
    </row>
    <row r="70" spans="1:68" x14ac:dyDescent="0.25">
      <c r="A70" s="7"/>
      <c r="B70" s="26"/>
      <c r="C70" s="48"/>
      <c r="D70" s="48"/>
      <c r="E70" s="21">
        <f t="shared" si="203"/>
        <v>0</v>
      </c>
      <c r="F70" s="21" t="str">
        <f t="shared" ref="F70:F75" si="220">IF(E70=0,"",RANK(E70,E$69:E$75,0))</f>
        <v/>
      </c>
      <c r="G70" s="21" t="str">
        <f t="shared" si="204"/>
        <v/>
      </c>
      <c r="H70" s="20"/>
      <c r="I70" s="7"/>
      <c r="J70" s="21" t="str">
        <f t="shared" ref="J70:J75" si="221">IF(I70=0,"",IF(COUNTIF(I$69:I$75,"&gt;0")&gt;1,RANK(I70,I$69:I$75,0),IF(I70&gt;=60,1,IF(AND(I70&gt;=57,I70&lt;=59.9),2,3))))</f>
        <v/>
      </c>
      <c r="K70" s="21">
        <f>IF(J70="",0,VLOOKUP(J70,Pointage[#All],2,FALSE)*K$67)</f>
        <v>0</v>
      </c>
      <c r="L70" s="9"/>
      <c r="M70" s="21" t="str">
        <f t="shared" ref="M70:M75" si="222">IF(L70=0,"",IF(COUNTIF(L$69:L$75,"&gt;0")&gt;1,RANK(L70,L$69:L$75,0),IF(L70&gt;=60,1,IF(AND(L70&gt;=57,L70&lt;=59.9),2,3))))</f>
        <v/>
      </c>
      <c r="N70" s="21">
        <f>IF(M70="",0,VLOOKUP(M70,Pointage[#All],2,FALSE)*N$67)</f>
        <v>0</v>
      </c>
      <c r="O70" s="9"/>
      <c r="P70" s="21" t="str">
        <f t="shared" ref="P70:P75" si="223">IF(O70=0,"",IF(COUNTIF(O$69:O$75,"&gt;0")&gt;1,RANK(O70,O$69:O$75,0),IF(O70&gt;=60,1,IF(AND(O70&gt;=57,O70&lt;=59.9),2,3))))</f>
        <v/>
      </c>
      <c r="Q70" s="21">
        <v>0</v>
      </c>
      <c r="R70" s="9"/>
      <c r="S70" s="21" t="str">
        <f t="shared" si="205"/>
        <v/>
      </c>
      <c r="T70" s="21">
        <f>IF(S70="",0,VLOOKUP(S70,Pointage[#All],2,FALSE)*T$67)</f>
        <v>0</v>
      </c>
      <c r="U70" s="22">
        <f t="shared" si="206"/>
        <v>0</v>
      </c>
      <c r="V70" s="7"/>
      <c r="W70" s="21" t="str">
        <f t="shared" si="207"/>
        <v/>
      </c>
      <c r="X70" s="21">
        <f>IF(W70="",0,VLOOKUP(W70,Pointage[#All],2,FALSE)*X$67)</f>
        <v>0</v>
      </c>
      <c r="Y70" s="9"/>
      <c r="Z70" s="21" t="str">
        <f t="shared" si="208"/>
        <v/>
      </c>
      <c r="AA70" s="21">
        <f>IF(Z70="",0,VLOOKUP(Z70,Pointage[#All],2,FALSE)*AA$67)</f>
        <v>0</v>
      </c>
      <c r="AB70" s="9"/>
      <c r="AC70" s="21" t="str">
        <f t="shared" si="190"/>
        <v/>
      </c>
      <c r="AD70" s="21">
        <f>IF(AC70="",0,VLOOKUP(AC70,Pointage[#All],2,FALSE)*AD$67)</f>
        <v>0</v>
      </c>
      <c r="AE70" s="22">
        <f t="shared" si="209"/>
        <v>0</v>
      </c>
      <c r="AF70" s="7"/>
      <c r="AG70" s="21" t="str">
        <f t="shared" si="210"/>
        <v/>
      </c>
      <c r="AH70" s="21">
        <f>IF(AG70="",0,VLOOKUP(AG70,Pointage[#All],2,FALSE)*AH$67)</f>
        <v>0</v>
      </c>
      <c r="AI70" s="9"/>
      <c r="AJ70" s="21" t="str">
        <f t="shared" si="211"/>
        <v/>
      </c>
      <c r="AK70" s="21">
        <f>IF(AJ70="",0,VLOOKUP(AJ70,Pointage[#All],2,FALSE)*AK$67)</f>
        <v>0</v>
      </c>
      <c r="AL70" s="9"/>
      <c r="AM70" s="21" t="str">
        <f t="shared" si="212"/>
        <v/>
      </c>
      <c r="AN70" s="21">
        <f>IF(AM70="",0,VLOOKUP(AM70,Pointage[#All],2,FALSE)*AN$67)</f>
        <v>0</v>
      </c>
      <c r="AO70" s="22">
        <f>IF(AH70="","",AH70+AK70+AN70)</f>
        <v>0</v>
      </c>
      <c r="AP70" s="7"/>
      <c r="AQ70" s="21" t="str">
        <f t="shared" si="214"/>
        <v/>
      </c>
      <c r="AR70" s="21">
        <f>IF(AQ70="",0,VLOOKUP(AQ70,Pointage[#All],2,FALSE)*AR$67)</f>
        <v>0</v>
      </c>
      <c r="AS70" s="9"/>
      <c r="AT70" s="21" t="str">
        <f t="shared" si="215"/>
        <v/>
      </c>
      <c r="AU70" s="21">
        <f>IF(AT70="",0,VLOOKUP(AT70,Pointage[#All],2,FALSE)*AU$67)</f>
        <v>0</v>
      </c>
      <c r="AV70" s="9"/>
      <c r="AW70" s="21" t="str">
        <f t="shared" si="216"/>
        <v/>
      </c>
      <c r="AX70" s="21">
        <f>IF(AW70="",0,VLOOKUP(AW70,Pointage[#All],2,FALSE)*AX$57)</f>
        <v>0</v>
      </c>
      <c r="AY70" s="9"/>
      <c r="AZ70" s="21" t="str">
        <f t="shared" ref="AZ70:AZ74" si="224">IF(AY70=0,"",IF(COUNTIF(AY$69:AY$75,"&gt;0")&gt;1,RANK(AY70,AY$69:AY$75,0),IF(AY70&gt;=60,1,IF(AND(AY70&gt;=57,AY70&lt;=59.9),2,3))))</f>
        <v/>
      </c>
      <c r="BA70" s="21">
        <f>IF(AZ70="",0,VLOOKUP(AZ70,Pointage[#All],2,FALSE)*BA$67)</f>
        <v>0</v>
      </c>
      <c r="BB70" s="22">
        <f t="shared" si="217"/>
        <v>0</v>
      </c>
      <c r="BC70" s="7"/>
      <c r="BD70" s="21" t="str">
        <f t="shared" ref="BD70:BD74" si="225">IF(BC70=0,"",IF(COUNTIF(BC$69:BC$75,"&gt;0")&gt;1,RANK(BC70,BC$69:BC$75,0),IF(BC70&gt;=60,1,IF(AND(BC70&gt;=57,BC70&lt;=59.9),2,3))))</f>
        <v/>
      </c>
      <c r="BE70" s="21">
        <f>IF(BD70="",0,VLOOKUP(BD70,Pointage[#All],2,FALSE)*BE$67)</f>
        <v>0</v>
      </c>
      <c r="BF70" s="9"/>
      <c r="BG70" s="21" t="str">
        <f t="shared" ref="BG70:BG74" si="226">IF(BF70=0,"",IF(COUNTIF(BF$69:BF$75,"&gt;0")&gt;1,RANK(BF70,BF$69:BF$75,0),IF(BF70&gt;=60,1,IF(AND(BF70&gt;=57,BF70&lt;=59.9),2,3))))</f>
        <v/>
      </c>
      <c r="BH70" s="21">
        <f>IF(BG70="",0,VLOOKUP(BG70,Pointage[#All],2,FALSE)*BH$67)</f>
        <v>0</v>
      </c>
      <c r="BI70" s="9"/>
      <c r="BJ70" s="21" t="str">
        <f t="shared" ref="BJ70:BJ74" si="227">IF(BI70=0,"",IF(COUNTIF(BI$69:BI$75,"&gt;0")&gt;1,RANK(BI70,BI$69:BI$75,0),IF(BI70&gt;=60,1,IF(AND(BI70&gt;=57,BI70&lt;=59.9),2,3))))</f>
        <v/>
      </c>
      <c r="BK70" s="21">
        <f>IF(BJ70="",0,VLOOKUP(BJ70,Pointage[#All],2,FALSE)*BK$67)</f>
        <v>0</v>
      </c>
      <c r="BL70" s="9"/>
      <c r="BM70" s="21" t="str">
        <f t="shared" ref="BM70:BM74" si="228">IF(BL70=0,"",IF(COUNTIF(BL$69:BL$75,"&gt;0")&gt;1,RANK(BL70,BL$69:BL$75,0),IF(BL70&gt;=60,1,IF(AND(BL70&gt;=57,BL70&lt;=59.9),2,3))))</f>
        <v/>
      </c>
      <c r="BN70" s="21">
        <f>IF(BM70="",0,VLOOKUP(BM70,Pointage[#All],2,FALSE)*BN$67)</f>
        <v>0</v>
      </c>
      <c r="BO70" s="22">
        <f t="shared" si="218"/>
        <v>0</v>
      </c>
      <c r="BP70" s="24">
        <f t="shared" si="219"/>
        <v>0</v>
      </c>
    </row>
    <row r="71" spans="1:68" x14ac:dyDescent="0.25">
      <c r="A71" s="7"/>
      <c r="B71" s="26"/>
      <c r="C71" s="48"/>
      <c r="D71" s="48"/>
      <c r="E71" s="21">
        <f t="shared" si="203"/>
        <v>0</v>
      </c>
      <c r="F71" s="21" t="str">
        <f>IF(E71=0,"",RANK(E71,E$69:E$75,0))</f>
        <v/>
      </c>
      <c r="G71" s="21" t="str">
        <f t="shared" si="204"/>
        <v/>
      </c>
      <c r="H71" s="20"/>
      <c r="I71" s="7"/>
      <c r="J71" s="21" t="str">
        <f>IF(I71=0,"",IF(COUNTIF(I$69:I$75,"&gt;0")&gt;1,RANK(I71,I$69:I$75,0),IF(I71&gt;=60,1,IF(AND(I71&gt;=57,I71&lt;=59.9),2,3))))</f>
        <v/>
      </c>
      <c r="K71" s="21">
        <f>IF(J71="",0,VLOOKUP(J71,Pointage[#All],2,FALSE)*K$67)</f>
        <v>0</v>
      </c>
      <c r="L71" s="9"/>
      <c r="M71" s="21" t="str">
        <f>IF(L71=0,"",IF(COUNTIF(L$69:L$75,"&gt;0")&gt;1,RANK(L71,L$69:L$75,0),IF(L71&gt;=60,1,IF(AND(L71&gt;=57,L71&lt;=59.9),2,3))))</f>
        <v/>
      </c>
      <c r="N71" s="21">
        <f>IF(M71="",0,VLOOKUP(M71,Pointage[#All],2,FALSE)*N$67)</f>
        <v>0</v>
      </c>
      <c r="O71" s="9"/>
      <c r="P71" s="21" t="str">
        <f t="shared" si="223"/>
        <v/>
      </c>
      <c r="Q71" s="21">
        <v>0</v>
      </c>
      <c r="R71" s="9"/>
      <c r="S71" s="21" t="str">
        <f t="shared" si="205"/>
        <v/>
      </c>
      <c r="T71" s="21">
        <f>IF(S71="",0,VLOOKUP(S71,Pointage[#All],2,FALSE)*T$67)</f>
        <v>0</v>
      </c>
      <c r="U71" s="22">
        <f t="shared" si="206"/>
        <v>0</v>
      </c>
      <c r="V71" s="7"/>
      <c r="W71" s="21" t="str">
        <f t="shared" si="207"/>
        <v/>
      </c>
      <c r="X71" s="21">
        <f>IF(W71="",0,VLOOKUP(W71,Pointage[#All],2,FALSE)*X$67)</f>
        <v>0</v>
      </c>
      <c r="Y71" s="9"/>
      <c r="Z71" s="21" t="str">
        <f t="shared" si="208"/>
        <v/>
      </c>
      <c r="AA71" s="21">
        <f>IF(Z71="",0,VLOOKUP(Z71,Pointage[#All],2,FALSE)*AA$67)</f>
        <v>0</v>
      </c>
      <c r="AB71" s="9"/>
      <c r="AC71" s="21" t="str">
        <f t="shared" si="190"/>
        <v/>
      </c>
      <c r="AD71" s="21">
        <f>IF(AC71="",0,VLOOKUP(AC71,Pointage[#All],2,FALSE)*AD$67)</f>
        <v>0</v>
      </c>
      <c r="AE71" s="22">
        <f t="shared" si="209"/>
        <v>0</v>
      </c>
      <c r="AF71" s="7"/>
      <c r="AG71" s="21" t="str">
        <f t="shared" si="210"/>
        <v/>
      </c>
      <c r="AH71" s="21">
        <f>IF(AG71="",0,VLOOKUP(AG71,Pointage[#All],2,FALSE)*AH$67)</f>
        <v>0</v>
      </c>
      <c r="AI71" s="9"/>
      <c r="AJ71" s="21" t="str">
        <f t="shared" si="211"/>
        <v/>
      </c>
      <c r="AK71" s="21">
        <f>IF(AJ71="",0,VLOOKUP(AJ71,Pointage[#All],2,FALSE)*AK$67)</f>
        <v>0</v>
      </c>
      <c r="AL71" s="9"/>
      <c r="AM71" s="21" t="str">
        <f t="shared" si="212"/>
        <v/>
      </c>
      <c r="AN71" s="21">
        <f>IF(AM71="",0,VLOOKUP(AM71,Pointage[#All],2,FALSE)*AN$67)</f>
        <v>0</v>
      </c>
      <c r="AO71" s="22">
        <f>IF(AH71="","",AH71+AK71+AN71)</f>
        <v>0</v>
      </c>
      <c r="AP71" s="7"/>
      <c r="AQ71" s="21" t="str">
        <f t="shared" si="214"/>
        <v/>
      </c>
      <c r="AR71" s="31">
        <f>IF(AQ71="",0,VLOOKUP(AQ71,Pointage[#All],2,FALSE)*AR$67)</f>
        <v>0</v>
      </c>
      <c r="AS71" s="9"/>
      <c r="AT71" s="21" t="str">
        <f t="shared" si="215"/>
        <v/>
      </c>
      <c r="AU71" s="21">
        <f>IF(AT71="",0,VLOOKUP(AT71,Pointage[#All],2,FALSE)*AU$67)</f>
        <v>0</v>
      </c>
      <c r="AV71" s="9"/>
      <c r="AW71" s="21" t="str">
        <f t="shared" si="216"/>
        <v/>
      </c>
      <c r="AX71" s="21">
        <f>IF(AW71="",0,VLOOKUP(AW71,Pointage[#All],2,FALSE)*AX$57)</f>
        <v>0</v>
      </c>
      <c r="AY71" s="9"/>
      <c r="AZ71" s="21" t="str">
        <f t="shared" si="224"/>
        <v/>
      </c>
      <c r="BA71" s="21">
        <f>IF(AZ71="",0,VLOOKUP(AZ71,Pointage[#All],2,FALSE)*BA$67)</f>
        <v>0</v>
      </c>
      <c r="BB71" s="22">
        <f t="shared" si="217"/>
        <v>0</v>
      </c>
      <c r="BC71" s="7"/>
      <c r="BD71" s="21" t="str">
        <f t="shared" si="225"/>
        <v/>
      </c>
      <c r="BE71" s="21">
        <f>IF(BD71="",0,VLOOKUP(BD71,Pointage[#All],2,FALSE)*BE$67)</f>
        <v>0</v>
      </c>
      <c r="BF71" s="9"/>
      <c r="BG71" s="21" t="str">
        <f t="shared" si="226"/>
        <v/>
      </c>
      <c r="BH71" s="21">
        <f>IF(BG71="",0,VLOOKUP(BG71,Pointage[#All],2,FALSE)*BH$67)</f>
        <v>0</v>
      </c>
      <c r="BI71" s="9"/>
      <c r="BJ71" s="21" t="str">
        <f t="shared" si="227"/>
        <v/>
      </c>
      <c r="BK71" s="21">
        <f>IF(BJ71="",0,VLOOKUP(BJ71,Pointage[#All],2,FALSE)*BK$67)</f>
        <v>0</v>
      </c>
      <c r="BL71" s="9"/>
      <c r="BM71" s="21" t="str">
        <f t="shared" si="228"/>
        <v/>
      </c>
      <c r="BN71" s="21">
        <f>IF(BM71="",0,VLOOKUP(BM71,Pointage[#All],2,FALSE)*BN$67)</f>
        <v>0</v>
      </c>
      <c r="BO71" s="22">
        <f>IF(BH71="","",BH71+BK71+BN71)*1.25</f>
        <v>0</v>
      </c>
      <c r="BP71" s="24">
        <f t="shared" si="219"/>
        <v>0</v>
      </c>
    </row>
    <row r="72" spans="1:68" x14ac:dyDescent="0.25">
      <c r="A72" s="7"/>
      <c r="B72" s="26"/>
      <c r="C72" s="48"/>
      <c r="D72" s="48"/>
      <c r="E72" s="21">
        <f t="shared" si="203"/>
        <v>0</v>
      </c>
      <c r="F72" s="21" t="str">
        <f>IF(E72=0,"",RANK(E72,E$69:E$75,0))</f>
        <v/>
      </c>
      <c r="G72" s="21" t="str">
        <f t="shared" si="204"/>
        <v/>
      </c>
      <c r="H72" s="20"/>
      <c r="I72" s="7"/>
      <c r="J72" s="21" t="str">
        <f>IF(I72=0,"",IF(COUNTIF(I$69:I$75,"&gt;0")&gt;1,RANK(I72,I$69:I$75,0),IF(I72&gt;=60,1,IF(AND(I72&gt;=57,I72&lt;=59.9),2,3))))</f>
        <v/>
      </c>
      <c r="K72" s="21">
        <f>IF(J72="",0,VLOOKUP(J72,Pointage[#All],2,FALSE)*K$67)</f>
        <v>0</v>
      </c>
      <c r="L72" s="9"/>
      <c r="M72" s="21" t="str">
        <f>IF(L72=0,"",IF(COUNTIF(L$69:L$75,"&gt;0")&gt;1,RANK(L72,L$69:L$75,0),IF(L72&gt;=60,1,IF(AND(L72&gt;=57,L72&lt;=59.9),2,3))))</f>
        <v/>
      </c>
      <c r="N72" s="21">
        <f>IF(M72="",0,VLOOKUP(M72,Pointage[#All],2,FALSE)*N$67)</f>
        <v>0</v>
      </c>
      <c r="O72" s="9"/>
      <c r="P72" s="21" t="str">
        <f t="shared" si="223"/>
        <v/>
      </c>
      <c r="Q72" s="21">
        <v>0</v>
      </c>
      <c r="R72" s="9"/>
      <c r="S72" s="21" t="str">
        <f t="shared" si="205"/>
        <v/>
      </c>
      <c r="T72" s="21">
        <f>IF(S72="",0,VLOOKUP(S72,Pointage[#All],2,FALSE)*T$67)</f>
        <v>0</v>
      </c>
      <c r="U72" s="22">
        <f t="shared" si="206"/>
        <v>0</v>
      </c>
      <c r="V72" s="7"/>
      <c r="W72" s="21" t="str">
        <f t="shared" si="207"/>
        <v/>
      </c>
      <c r="X72" s="21">
        <f>IF(W72="",0,VLOOKUP(W72,Pointage[#All],2,FALSE)*X$67)</f>
        <v>0</v>
      </c>
      <c r="Y72" s="9"/>
      <c r="Z72" s="21" t="str">
        <f t="shared" si="208"/>
        <v/>
      </c>
      <c r="AA72" s="21">
        <f>IF(Z72="",0,VLOOKUP(Z72,Pointage[#All],2,FALSE)*AA$67)</f>
        <v>0</v>
      </c>
      <c r="AB72" s="9"/>
      <c r="AC72" s="21" t="str">
        <f t="shared" si="190"/>
        <v/>
      </c>
      <c r="AD72" s="21">
        <f>IF(AC72="",0,VLOOKUP(AC72,Pointage[#All],2,FALSE)*AD$67)</f>
        <v>0</v>
      </c>
      <c r="AE72" s="22">
        <f t="shared" si="209"/>
        <v>0</v>
      </c>
      <c r="AF72" s="7"/>
      <c r="AG72" s="21" t="str">
        <f t="shared" si="210"/>
        <v/>
      </c>
      <c r="AH72" s="21">
        <f>IF(AG72="",0,VLOOKUP(AG72,Pointage[#All],2,FALSE)*AH$67)</f>
        <v>0</v>
      </c>
      <c r="AI72" s="9"/>
      <c r="AJ72" s="21" t="str">
        <f t="shared" si="211"/>
        <v/>
      </c>
      <c r="AK72" s="21">
        <f>IF(AJ72="",0,VLOOKUP(AJ72,Pointage[#All],2,FALSE)*AK$67)</f>
        <v>0</v>
      </c>
      <c r="AL72" s="9"/>
      <c r="AM72" s="21" t="str">
        <f t="shared" si="212"/>
        <v/>
      </c>
      <c r="AN72" s="21">
        <f>IF(AM72="",0,VLOOKUP(AM72,Pointage[#All],2,FALSE)*AN$67)</f>
        <v>0</v>
      </c>
      <c r="AO72" s="22">
        <f>IF(AH72="","",AH72+AK72+AN72)</f>
        <v>0</v>
      </c>
      <c r="AP72" s="7"/>
      <c r="AQ72" s="21" t="str">
        <f t="shared" si="214"/>
        <v/>
      </c>
      <c r="AR72" s="31">
        <f>IF(AQ72="",0,VLOOKUP(AQ72,Pointage[#All],2,FALSE)*AR$67)</f>
        <v>0</v>
      </c>
      <c r="AS72" s="9"/>
      <c r="AT72" s="21" t="str">
        <f t="shared" si="215"/>
        <v/>
      </c>
      <c r="AU72" s="21">
        <f>IF(AT72="",0,VLOOKUP(AT72,Pointage[#All],2,FALSE)*AU$67)</f>
        <v>0</v>
      </c>
      <c r="AV72" s="9"/>
      <c r="AW72" s="21" t="str">
        <f t="shared" si="216"/>
        <v/>
      </c>
      <c r="AX72" s="21">
        <f>IF(AW72="",0,VLOOKUP(AW72,Pointage[#All],2,FALSE)*AX$57)</f>
        <v>0</v>
      </c>
      <c r="AY72" s="9"/>
      <c r="AZ72" s="21" t="str">
        <f t="shared" si="224"/>
        <v/>
      </c>
      <c r="BA72" s="21">
        <f>IF(AZ72="",0,VLOOKUP(AZ72,Pointage[#All],2,FALSE)*BA$67)</f>
        <v>0</v>
      </c>
      <c r="BB72" s="22">
        <f t="shared" si="217"/>
        <v>0</v>
      </c>
      <c r="BC72" s="7"/>
      <c r="BD72" s="21" t="str">
        <f t="shared" si="225"/>
        <v/>
      </c>
      <c r="BE72" s="21">
        <f>IF(BD72="",0,VLOOKUP(BD72,Pointage[#All],2,FALSE)*BE$67)</f>
        <v>0</v>
      </c>
      <c r="BF72" s="9"/>
      <c r="BG72" s="21" t="str">
        <f t="shared" si="226"/>
        <v/>
      </c>
      <c r="BH72" s="21">
        <f>IF(BG72="",0,VLOOKUP(BG72,Pointage[#All],2,FALSE)*BH$67)</f>
        <v>0</v>
      </c>
      <c r="BI72" s="9"/>
      <c r="BJ72" s="21" t="str">
        <f t="shared" si="227"/>
        <v/>
      </c>
      <c r="BK72" s="21">
        <f>IF(BJ72="",0,VLOOKUP(BJ72,Pointage[#All],2,FALSE)*BK$67)</f>
        <v>0</v>
      </c>
      <c r="BL72" s="9"/>
      <c r="BM72" s="21" t="str">
        <f t="shared" si="228"/>
        <v/>
      </c>
      <c r="BN72" s="21">
        <f>IF(BM72="",0,VLOOKUP(BM72,Pointage[#All],2,FALSE)*BN$67)</f>
        <v>0</v>
      </c>
      <c r="BO72" s="22">
        <f>IF(BH72="","",BH72+BK72+BN72)*1.25</f>
        <v>0</v>
      </c>
      <c r="BP72" s="24">
        <f t="shared" si="219"/>
        <v>0</v>
      </c>
    </row>
    <row r="73" spans="1:68" x14ac:dyDescent="0.25">
      <c r="A73" s="7"/>
      <c r="B73" s="26"/>
      <c r="C73" s="48"/>
      <c r="D73" s="48"/>
      <c r="E73" s="21">
        <f t="shared" si="203"/>
        <v>0</v>
      </c>
      <c r="F73" s="21" t="str">
        <f>IF(E73=0,"",RANK(E73,E$69:E$75,0))</f>
        <v/>
      </c>
      <c r="G73" s="21" t="str">
        <f t="shared" si="204"/>
        <v/>
      </c>
      <c r="H73" s="20"/>
      <c r="I73" s="7"/>
      <c r="J73" s="21" t="str">
        <f>IF(I73=0,"",IF(COUNTIF(I$69:I$75,"&gt;0")&gt;1,RANK(I73,I$69:I$75,0),IF(I73&gt;=60,1,IF(AND(I73&gt;=57,I73&lt;=59.9),2,3))))</f>
        <v/>
      </c>
      <c r="K73" s="21">
        <f>IF(J73="",0,VLOOKUP(J73,Pointage[#All],2,FALSE)*K$67)</f>
        <v>0</v>
      </c>
      <c r="L73" s="9"/>
      <c r="M73" s="21" t="str">
        <f>IF(L73=0,"",IF(COUNTIF(L$69:L$75,"&gt;0")&gt;1,RANK(L73,L$69:L$75,0),IF(L73&gt;=60,1,IF(AND(L73&gt;=57,L73&lt;=59.9),2,3))))</f>
        <v/>
      </c>
      <c r="N73" s="21">
        <f>IF(M73="",0,VLOOKUP(M73,Pointage[#All],2,FALSE)*N$67)</f>
        <v>0</v>
      </c>
      <c r="O73" s="9"/>
      <c r="P73" s="21" t="str">
        <f t="shared" si="223"/>
        <v/>
      </c>
      <c r="Q73" s="21">
        <v>0</v>
      </c>
      <c r="R73" s="9"/>
      <c r="S73" s="21" t="str">
        <f t="shared" si="205"/>
        <v/>
      </c>
      <c r="T73" s="21">
        <f>IF(S73="",0,VLOOKUP(S73,Pointage[#All],2,FALSE)*T$67)</f>
        <v>0</v>
      </c>
      <c r="U73" s="22">
        <f t="shared" si="206"/>
        <v>0</v>
      </c>
      <c r="V73" s="7"/>
      <c r="W73" s="21" t="str">
        <f t="shared" si="207"/>
        <v/>
      </c>
      <c r="X73" s="21">
        <f>IF(W73="",0,VLOOKUP(W73,Pointage[#All],2,FALSE)*X$67)</f>
        <v>0</v>
      </c>
      <c r="Y73" s="9"/>
      <c r="Z73" s="21" t="str">
        <f t="shared" si="208"/>
        <v/>
      </c>
      <c r="AA73" s="21">
        <f>IF(Z73="",0,VLOOKUP(Z73,Pointage[#All],2,FALSE)*AA$67)</f>
        <v>0</v>
      </c>
      <c r="AB73" s="9"/>
      <c r="AC73" s="21" t="str">
        <f t="shared" si="190"/>
        <v/>
      </c>
      <c r="AD73" s="21">
        <f>IF(AC73="",0,VLOOKUP(AC73,Pointage[#All],2,FALSE)*AD$67)</f>
        <v>0</v>
      </c>
      <c r="AE73" s="22">
        <f t="shared" si="209"/>
        <v>0</v>
      </c>
      <c r="AF73" s="7"/>
      <c r="AG73" s="21" t="str">
        <f t="shared" si="210"/>
        <v/>
      </c>
      <c r="AH73" s="21">
        <f>IF(AG73="",0,VLOOKUP(AG73,Pointage[#All],2,FALSE)*AH$67)</f>
        <v>0</v>
      </c>
      <c r="AI73" s="9"/>
      <c r="AJ73" s="21" t="str">
        <f t="shared" si="211"/>
        <v/>
      </c>
      <c r="AK73" s="21">
        <f>IF(AJ73="",0,VLOOKUP(AJ73,Pointage[#All],2,FALSE)*AK$67)</f>
        <v>0</v>
      </c>
      <c r="AL73" s="9"/>
      <c r="AM73" s="21" t="str">
        <f t="shared" si="212"/>
        <v/>
      </c>
      <c r="AN73" s="21">
        <f>IF(AM73="",0,VLOOKUP(AM73,Pointage[#All],2,FALSE)*AN$67)</f>
        <v>0</v>
      </c>
      <c r="AO73" s="22">
        <f>IF(AH73="","",AH73+AK73+AN73)</f>
        <v>0</v>
      </c>
      <c r="AP73" s="7"/>
      <c r="AQ73" s="21" t="str">
        <f t="shared" si="214"/>
        <v/>
      </c>
      <c r="AR73" s="31">
        <f>IF(AQ73="",0,VLOOKUP(AQ73,Pointage[#All],2,FALSE)*AR$67)</f>
        <v>0</v>
      </c>
      <c r="AS73" s="9"/>
      <c r="AT73" s="21" t="str">
        <f t="shared" si="215"/>
        <v/>
      </c>
      <c r="AU73" s="21">
        <f>IF(AT73="",0,VLOOKUP(AT73,Pointage[#All],2,FALSE)*AU$67)</f>
        <v>0</v>
      </c>
      <c r="AV73" s="9"/>
      <c r="AW73" s="21" t="str">
        <f t="shared" si="216"/>
        <v/>
      </c>
      <c r="AX73" s="21">
        <f>IF(AW73="",0,VLOOKUP(AW73,Pointage[#All],2,FALSE)*AX$57)</f>
        <v>0</v>
      </c>
      <c r="AY73" s="9"/>
      <c r="AZ73" s="21" t="str">
        <f t="shared" si="224"/>
        <v/>
      </c>
      <c r="BA73" s="21">
        <f>IF(AZ73="",0,VLOOKUP(AZ73,Pointage[#All],2,FALSE)*BA$67)</f>
        <v>0</v>
      </c>
      <c r="BB73" s="22">
        <f t="shared" si="217"/>
        <v>0</v>
      </c>
      <c r="BC73" s="7"/>
      <c r="BD73" s="21" t="str">
        <f t="shared" si="225"/>
        <v/>
      </c>
      <c r="BE73" s="21">
        <f>IF(BD73="",0,VLOOKUP(BD73,Pointage[#All],2,FALSE)*BE$67)</f>
        <v>0</v>
      </c>
      <c r="BF73" s="9"/>
      <c r="BG73" s="21" t="str">
        <f t="shared" si="226"/>
        <v/>
      </c>
      <c r="BH73" s="21">
        <f>IF(BG73="",0,VLOOKUP(BG73,Pointage[#All],2,FALSE)*BH$67)</f>
        <v>0</v>
      </c>
      <c r="BI73" s="9"/>
      <c r="BJ73" s="21" t="str">
        <f t="shared" si="227"/>
        <v/>
      </c>
      <c r="BK73" s="21">
        <f>IF(BJ73="",0,VLOOKUP(BJ73,Pointage[#All],2,FALSE)*BK$67)</f>
        <v>0</v>
      </c>
      <c r="BL73" s="9"/>
      <c r="BM73" s="21" t="str">
        <f t="shared" si="228"/>
        <v/>
      </c>
      <c r="BN73" s="21">
        <f>IF(BM73="",0,VLOOKUP(BM73,Pointage[#All],2,FALSE)*BN$67)</f>
        <v>0</v>
      </c>
      <c r="BO73" s="22">
        <f>IF(BH73="","",BH73+BK73+BN73)*1.25</f>
        <v>0</v>
      </c>
      <c r="BP73" s="24">
        <f t="shared" si="219"/>
        <v>0</v>
      </c>
    </row>
    <row r="74" spans="1:68" x14ac:dyDescent="0.25">
      <c r="A74" s="7"/>
      <c r="B74" s="26"/>
      <c r="C74" s="48"/>
      <c r="D74" s="48"/>
      <c r="E74" s="21">
        <f t="shared" si="203"/>
        <v>0</v>
      </c>
      <c r="F74" s="21" t="str">
        <f t="shared" si="220"/>
        <v/>
      </c>
      <c r="G74" s="21" t="str">
        <f t="shared" si="204"/>
        <v/>
      </c>
      <c r="H74" s="20"/>
      <c r="I74" s="7"/>
      <c r="J74" s="21" t="str">
        <f t="shared" si="221"/>
        <v/>
      </c>
      <c r="K74" s="21">
        <f>IF(J74="",0,VLOOKUP(J74,Pointage[#All],2,FALSE)*K$67)</f>
        <v>0</v>
      </c>
      <c r="L74" s="9"/>
      <c r="M74" s="21" t="str">
        <f t="shared" si="222"/>
        <v/>
      </c>
      <c r="N74" s="21">
        <f>IF(M74="",0,VLOOKUP(M74,Pointage[#All],2,FALSE)*N$67)</f>
        <v>0</v>
      </c>
      <c r="O74" s="9"/>
      <c r="P74" s="21" t="str">
        <f t="shared" si="223"/>
        <v/>
      </c>
      <c r="Q74" s="21">
        <v>0</v>
      </c>
      <c r="R74" s="9"/>
      <c r="S74" s="21" t="str">
        <f t="shared" si="205"/>
        <v/>
      </c>
      <c r="T74" s="21">
        <f>IF(S74="",0,VLOOKUP(S74,Pointage[#All],2,FALSE)*T$67)</f>
        <v>0</v>
      </c>
      <c r="U74" s="22">
        <f t="shared" si="206"/>
        <v>0</v>
      </c>
      <c r="V74" s="7"/>
      <c r="W74" s="21" t="str">
        <f t="shared" si="207"/>
        <v/>
      </c>
      <c r="X74" s="21">
        <f>IF(W74="",0,VLOOKUP(W74,Pointage[#All],2,FALSE)*X$67)</f>
        <v>0</v>
      </c>
      <c r="Y74" s="9"/>
      <c r="Z74" s="21" t="str">
        <f t="shared" si="208"/>
        <v/>
      </c>
      <c r="AA74" s="21">
        <f>IF(Z74="",0,VLOOKUP(Z74,Pointage[#All],2,FALSE)*AA$67)</f>
        <v>0</v>
      </c>
      <c r="AB74" s="9"/>
      <c r="AC74" s="21" t="str">
        <f t="shared" si="190"/>
        <v/>
      </c>
      <c r="AD74" s="21">
        <f>IF(AC74="",0,VLOOKUP(AC74,Pointage[#All],2,FALSE)*AD$67)</f>
        <v>0</v>
      </c>
      <c r="AE74" s="22">
        <f t="shared" si="209"/>
        <v>0</v>
      </c>
      <c r="AF74" s="7"/>
      <c r="AG74" s="21" t="str">
        <f t="shared" si="210"/>
        <v/>
      </c>
      <c r="AH74" s="21">
        <f>IF(AG74="",0,VLOOKUP(AG74,Pointage[#All],2,FALSE)*AH$67)</f>
        <v>0</v>
      </c>
      <c r="AI74" s="9"/>
      <c r="AJ74" s="21" t="str">
        <f t="shared" si="211"/>
        <v/>
      </c>
      <c r="AK74" s="21">
        <f>IF(AJ74="",0,VLOOKUP(AJ74,Pointage[#All],2,FALSE)*AK$67)</f>
        <v>0</v>
      </c>
      <c r="AL74" s="9"/>
      <c r="AM74" s="21" t="str">
        <f t="shared" si="212"/>
        <v/>
      </c>
      <c r="AN74" s="21">
        <f>IF(AM74="",0,VLOOKUP(AM74,Pointage[#All],2,FALSE)*AN$67)</f>
        <v>0</v>
      </c>
      <c r="AO74" s="22">
        <f t="shared" si="213"/>
        <v>0</v>
      </c>
      <c r="AP74" s="7"/>
      <c r="AQ74" s="21" t="str">
        <f t="shared" si="214"/>
        <v/>
      </c>
      <c r="AR74" s="31">
        <f>IF(AQ74="",0,VLOOKUP(AQ74,Pointage[#All],2,FALSE)*AR$67)</f>
        <v>0</v>
      </c>
      <c r="AS74" s="9"/>
      <c r="AT74" s="21" t="str">
        <f t="shared" si="215"/>
        <v/>
      </c>
      <c r="AU74" s="21">
        <f>IF(AT74="",0,VLOOKUP(AT74,Pointage[#All],2,FALSE)*AU$67)</f>
        <v>0</v>
      </c>
      <c r="AV74" s="9"/>
      <c r="AW74" s="21" t="str">
        <f t="shared" si="216"/>
        <v/>
      </c>
      <c r="AX74" s="21">
        <f>IF(AW74="",0,VLOOKUP(AW74,Pointage[#All],2,FALSE)*AX$57)</f>
        <v>0</v>
      </c>
      <c r="AY74" s="9"/>
      <c r="AZ74" s="21" t="str">
        <f t="shared" si="224"/>
        <v/>
      </c>
      <c r="BA74" s="21">
        <f>IF(AZ74="",0,VLOOKUP(AZ74,Pointage[#All],2,FALSE)*BA$67)</f>
        <v>0</v>
      </c>
      <c r="BB74" s="22">
        <f t="shared" si="217"/>
        <v>0</v>
      </c>
      <c r="BC74" s="7"/>
      <c r="BD74" s="21" t="str">
        <f t="shared" si="225"/>
        <v/>
      </c>
      <c r="BE74" s="21">
        <f>IF(BD74="",0,VLOOKUP(BD74,Pointage[#All],2,FALSE)*BE$67)</f>
        <v>0</v>
      </c>
      <c r="BF74" s="9"/>
      <c r="BG74" s="21" t="str">
        <f t="shared" si="226"/>
        <v/>
      </c>
      <c r="BH74" s="21">
        <f>IF(BG74="",0,VLOOKUP(BG74,Pointage[#All],2,FALSE)*BH$67)</f>
        <v>0</v>
      </c>
      <c r="BI74" s="9"/>
      <c r="BJ74" s="21" t="str">
        <f t="shared" si="227"/>
        <v/>
      </c>
      <c r="BK74" s="21">
        <f>IF(BJ74="",0,VLOOKUP(BJ74,Pointage[#All],2,FALSE)*BK$67)</f>
        <v>0</v>
      </c>
      <c r="BL74" s="9"/>
      <c r="BM74" s="21" t="str">
        <f t="shared" si="228"/>
        <v/>
      </c>
      <c r="BN74" s="21">
        <f>IF(BM74="",0,VLOOKUP(BM74,Pointage[#All],2,FALSE)*BN$67)</f>
        <v>0</v>
      </c>
      <c r="BO74" s="22">
        <f t="shared" si="218"/>
        <v>0</v>
      </c>
      <c r="BP74" s="24">
        <f t="shared" si="219"/>
        <v>0</v>
      </c>
    </row>
    <row r="75" spans="1:68" x14ac:dyDescent="0.25">
      <c r="A75" s="8"/>
      <c r="B75" s="26"/>
      <c r="C75" s="48"/>
      <c r="D75" s="48"/>
      <c r="E75" s="21">
        <f t="shared" si="203"/>
        <v>0</v>
      </c>
      <c r="F75" s="21" t="str">
        <f t="shared" si="220"/>
        <v/>
      </c>
      <c r="G75" s="21" t="str">
        <f>IF(BP75=0,"",RANK(BP75,BP$69:BP$75,0))</f>
        <v/>
      </c>
      <c r="H75" s="20"/>
      <c r="I75" s="7"/>
      <c r="J75" s="21" t="str">
        <f t="shared" si="221"/>
        <v/>
      </c>
      <c r="K75" s="21">
        <f>IF(J75="",0,VLOOKUP(J75,Pointage[#All],2,FALSE)*K$67)</f>
        <v>0</v>
      </c>
      <c r="L75" s="9"/>
      <c r="M75" s="21" t="str">
        <f t="shared" si="222"/>
        <v/>
      </c>
      <c r="N75" s="21">
        <f>IF(M75="",0,VLOOKUP(M75,Pointage[#All],2,FALSE)*N$67)</f>
        <v>0</v>
      </c>
      <c r="O75" s="9"/>
      <c r="P75" s="21" t="str">
        <f t="shared" si="223"/>
        <v/>
      </c>
      <c r="Q75" s="21">
        <v>0</v>
      </c>
      <c r="R75" s="9"/>
      <c r="S75" s="21" t="str">
        <f>IF(R75=0,"",IF(COUNTIF(R$69:R$75,"&gt;0")&gt;1,RANK(R75,R$69:R$75,0),IF(R75&gt;=60,1,IF(AND(R75&gt;=57,R75&lt;=59.9),2,3))))</f>
        <v/>
      </c>
      <c r="T75" s="21">
        <f>IF(S75="",0,VLOOKUP(S75,Pointage[#All],2,FALSE)*T$67)</f>
        <v>0</v>
      </c>
      <c r="U75" s="22">
        <f t="shared" si="206"/>
        <v>0</v>
      </c>
      <c r="V75" s="7"/>
      <c r="W75" s="21" t="str">
        <f>IF(V75=0,"",IF(COUNTIF(V$69:V$75,"&gt;0")&gt;1,RANK(V75,V$69:V$75,0),IF(V75&gt;=60,1,IF(AND(V75&gt;=57,V75&lt;=59.9),2,3))))</f>
        <v/>
      </c>
      <c r="X75" s="21">
        <f>IF(W75="",0,VLOOKUP(W75,Pointage[#All],2,FALSE)*X$67)</f>
        <v>0</v>
      </c>
      <c r="Y75" s="9"/>
      <c r="Z75" s="21" t="str">
        <f>IF(Y75=0,"",IF(COUNTIF(Y$69:Y$75,"&gt;0")&gt;1,RANK(Y75,Y$69:Y$75,0),IF(Y75&gt;=60,1,IF(AND(Y75&gt;=57,Y75&lt;=59.9),2,3))))</f>
        <v/>
      </c>
      <c r="AA75" s="21">
        <f>IF(Z75="",0,VLOOKUP(Z75,Pointage[#All],2,FALSE)*AA$67)</f>
        <v>0</v>
      </c>
      <c r="AB75" s="9"/>
      <c r="AC75" s="21" t="str">
        <f t="shared" si="190"/>
        <v/>
      </c>
      <c r="AD75" s="21">
        <f>IF(AC75="",0,VLOOKUP(AC75,Pointage[#All],2,FALSE)*AD$67)</f>
        <v>0</v>
      </c>
      <c r="AE75" s="22">
        <f t="shared" si="209"/>
        <v>0</v>
      </c>
      <c r="AF75" s="7"/>
      <c r="AG75" s="21" t="str">
        <f>IF(AF75=0,"",IF(COUNTIF(AF$69:AF$75,"&gt;0")&gt;1,RANK(AF75,AF$69:AF$75,0),IF(AF75&gt;=60,1,IF(AND(AF75&gt;=57,AF75&lt;=59.9),2,3))))</f>
        <v/>
      </c>
      <c r="AH75" s="21">
        <f>IF(AG75="",0,VLOOKUP(AG75,Pointage[#All],2,FALSE)*AH$67)</f>
        <v>0</v>
      </c>
      <c r="AI75" s="9"/>
      <c r="AJ75" s="21" t="str">
        <f>IF(AI75=0,"",IF(COUNTIF(AI$69:AI$75,"&gt;0")&gt;1,RANK(AI75,AI$69:AI$75,0),IF(AI75&gt;=60,1,IF(AND(AI75&gt;=57,AI75&lt;=59.9),2,3))))</f>
        <v/>
      </c>
      <c r="AK75" s="21">
        <f>IF(AJ75="",0,VLOOKUP(AJ75,Pointage[#All],2,FALSE)*AK$67)</f>
        <v>0</v>
      </c>
      <c r="AL75" s="9"/>
      <c r="AM75" s="21" t="str">
        <f>IF(AL75=0,"",IF(COUNTIF(AL$69:AL$75,"&gt;0")&gt;1,RANK(AL75,AL$69:AL$75,0),IF(AL75&gt;=60,1,IF(AND(AL75&gt;=57,AL75&lt;=59.9),2,3))))</f>
        <v/>
      </c>
      <c r="AN75" s="21">
        <f>IF(AM75="",0,VLOOKUP(AM75,Pointage[#All],2,FALSE)*AN$67)</f>
        <v>0</v>
      </c>
      <c r="AO75" s="22">
        <f t="shared" si="213"/>
        <v>0</v>
      </c>
      <c r="AP75" s="7"/>
      <c r="AQ75" s="21" t="str">
        <f t="shared" si="214"/>
        <v/>
      </c>
      <c r="AR75" s="31">
        <f>IF(AQ75="",0,VLOOKUP(AQ75,Pointage[#All],2,FALSE)*AR$67)</f>
        <v>0</v>
      </c>
      <c r="AS75" s="9"/>
      <c r="AT75" s="21" t="str">
        <f>IF(AS75=0,"",IF(COUNTIF(AS$69:AS$75,"&gt;0")&gt;1,RANK(AS75,AS$69:AS$75,0),IF(AS75&gt;=60,1,IF(AND(AS75&gt;=57,AS75&lt;=59.9),2,3))))</f>
        <v/>
      </c>
      <c r="AU75" s="21">
        <f>IF(AT75="",0,VLOOKUP(AT75,Pointage[#All],2,FALSE)*AU$67)</f>
        <v>0</v>
      </c>
      <c r="AV75" s="9"/>
      <c r="AW75" s="21" t="str">
        <f>IF(AV75=0,"",IF(COUNTIF(AV$69:AV$75,"&gt;0")&gt;1,RANK(AV75,AV$69:AV$75,0),IF(AV75&gt;=60,1,IF(AND(AV75&gt;=57,AV75&lt;=59.9),2,3))))</f>
        <v/>
      </c>
      <c r="AX75" s="21">
        <f>IF(AW75="",0,VLOOKUP(AW75,Pointage[#All],2,FALSE)*AX$57)</f>
        <v>0</v>
      </c>
      <c r="AY75" s="9"/>
      <c r="AZ75" s="21" t="str">
        <f>IF(AY75=0,"",IF(COUNTIF(AY$69:AY$75,"&gt;0")&gt;1,RANK(AY75,AY$69:AY$75,0),IF(AY75&gt;=60,1,IF(AND(AY75&gt;=57,AY75&lt;=59.9),2,3))))</f>
        <v/>
      </c>
      <c r="BA75" s="21">
        <f>IF(AZ75="",0,VLOOKUP(AZ75,Pointage[#All],2,FALSE)*BA$67)</f>
        <v>0</v>
      </c>
      <c r="BB75" s="22">
        <f t="shared" si="217"/>
        <v>0</v>
      </c>
      <c r="BC75" s="7"/>
      <c r="BD75" s="21" t="str">
        <f>IF(BC75=0,"",IF(COUNTIF(BC$69:BC$75,"&gt;0")&gt;1,RANK(BC75,BC$69:BC$75,0),IF(BC75&gt;=60,1,IF(AND(BC75&gt;=57,BC75&lt;=59.9),2,3))))</f>
        <v/>
      </c>
      <c r="BE75" s="21">
        <f>IF(BD75="",0,VLOOKUP(BD75,Pointage[#All],2,FALSE)*BE$67)</f>
        <v>0</v>
      </c>
      <c r="BF75" s="9"/>
      <c r="BG75" s="21" t="str">
        <f>IF(BF75=0,"",IF(COUNTIF(BF$69:BF$75,"&gt;0")&gt;1,RANK(BF75,BF$69:BF$75,0),IF(BF75&gt;=60,1,IF(AND(BF75&gt;=57,BF75&lt;=59.9),2,3))))</f>
        <v/>
      </c>
      <c r="BH75" s="21">
        <f>IF(BG75="",0,VLOOKUP(BG75,Pointage[#All],2,FALSE)*BH$67)</f>
        <v>0</v>
      </c>
      <c r="BI75" s="9"/>
      <c r="BJ75" s="21" t="str">
        <f>IF(BI75=0,"",IF(COUNTIF(BI$69:BI$75,"&gt;0")&gt;1,RANK(BI75,BI$69:BI$75,0),IF(BI75&gt;=60,1,IF(AND(BI75&gt;=57,BI75&lt;=59.9),2,3))))</f>
        <v/>
      </c>
      <c r="BK75" s="21">
        <f>IF(BJ75="",0,VLOOKUP(BJ75,Pointage[#All],2,FALSE)*BK$67)</f>
        <v>0</v>
      </c>
      <c r="BL75" s="9"/>
      <c r="BM75" s="21" t="str">
        <f>IF(BL75=0,"",IF(COUNTIF(BL$69:BL$75,"&gt;0")&gt;1,RANK(BL75,BL$69:BL$75,0),IF(BL75&gt;=60,1,IF(AND(BL75&gt;=57,BL75&lt;=59.9),2,3))))</f>
        <v/>
      </c>
      <c r="BN75" s="21">
        <f>IF(BM75="",0,VLOOKUP(BM75,Pointage[#All],2,FALSE)*BN$67)</f>
        <v>0</v>
      </c>
      <c r="BO75" s="22">
        <f t="shared" si="218"/>
        <v>0</v>
      </c>
      <c r="BP75" s="24">
        <f t="shared" si="219"/>
        <v>0</v>
      </c>
    </row>
    <row r="76" spans="1:68" x14ac:dyDescent="0.25">
      <c r="AR76" s="32"/>
    </row>
  </sheetData>
  <sortState xmlns:xlrd2="http://schemas.microsoft.com/office/spreadsheetml/2017/richdata2" ref="A48:BQ53">
    <sortCondition ref="F48:F53"/>
  </sortState>
  <mergeCells count="47">
    <mergeCell ref="A8:H9"/>
    <mergeCell ref="U8:U9"/>
    <mergeCell ref="AE8:AE9"/>
    <mergeCell ref="AO8:AO9"/>
    <mergeCell ref="BB8:BB9"/>
    <mergeCell ref="A2:H3"/>
    <mergeCell ref="U2:U3"/>
    <mergeCell ref="AE2:AE3"/>
    <mergeCell ref="AO2:AO3"/>
    <mergeCell ref="BB2:BB3"/>
    <mergeCell ref="A46:H47"/>
    <mergeCell ref="U46:U47"/>
    <mergeCell ref="AE46:AE47"/>
    <mergeCell ref="AO46:AO47"/>
    <mergeCell ref="BB46:BB47"/>
    <mergeCell ref="A21:H22"/>
    <mergeCell ref="U21:U22"/>
    <mergeCell ref="AE21:AE22"/>
    <mergeCell ref="AO21:AO22"/>
    <mergeCell ref="BB21:BB22"/>
    <mergeCell ref="A67:H68"/>
    <mergeCell ref="U67:U68"/>
    <mergeCell ref="AE67:AE68"/>
    <mergeCell ref="AO67:AO68"/>
    <mergeCell ref="BB67:BB68"/>
    <mergeCell ref="A57:H58"/>
    <mergeCell ref="U57:U58"/>
    <mergeCell ref="AE57:AE58"/>
    <mergeCell ref="AO57:AO58"/>
    <mergeCell ref="BB57:BB58"/>
    <mergeCell ref="I1:U1"/>
    <mergeCell ref="AF1:AO1"/>
    <mergeCell ref="V1:AE1"/>
    <mergeCell ref="AP1:BB1"/>
    <mergeCell ref="BO21:BO22"/>
    <mergeCell ref="BO2:BO3"/>
    <mergeCell ref="BO8:BO9"/>
    <mergeCell ref="BC1:BO1"/>
    <mergeCell ref="BP21:BP22"/>
    <mergeCell ref="BP2:BP3"/>
    <mergeCell ref="BO46:BO47"/>
    <mergeCell ref="BO57:BO58"/>
    <mergeCell ref="BP67:BP68"/>
    <mergeCell ref="BP57:BP58"/>
    <mergeCell ref="BO67:BO68"/>
    <mergeCell ref="BP46:BP47"/>
    <mergeCell ref="BP8:BP9"/>
  </mergeCells>
  <printOptions horizontalCentered="1"/>
  <pageMargins left="0.23622047244094491" right="0.23622047244094491" top="0.74803149606299213" bottom="0.74803149606299213" header="0.31496062992125984" footer="0.31496062992125984"/>
  <pageSetup scale="22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B17"/>
  <sheetViews>
    <sheetView workbookViewId="0">
      <selection activeCell="A18" sqref="A18"/>
    </sheetView>
  </sheetViews>
  <sheetFormatPr baseColWidth="10" defaultColWidth="11.42578125" defaultRowHeight="15" x14ac:dyDescent="0.25"/>
  <cols>
    <col min="2" max="2" width="16.85546875" customWidth="1"/>
  </cols>
  <sheetData>
    <row r="1" spans="1:2" x14ac:dyDescent="0.25">
      <c r="A1" t="s">
        <v>28</v>
      </c>
      <c r="B1" t="s">
        <v>46</v>
      </c>
    </row>
    <row r="2" spans="1:2" x14ac:dyDescent="0.25">
      <c r="A2">
        <v>1</v>
      </c>
      <c r="B2">
        <v>6</v>
      </c>
    </row>
    <row r="3" spans="1:2" x14ac:dyDescent="0.25">
      <c r="A3">
        <v>2</v>
      </c>
      <c r="B3">
        <v>5</v>
      </c>
    </row>
    <row r="4" spans="1:2" x14ac:dyDescent="0.25">
      <c r="A4">
        <v>3</v>
      </c>
      <c r="B4">
        <v>4</v>
      </c>
    </row>
    <row r="5" spans="1:2" x14ac:dyDescent="0.25">
      <c r="A5">
        <v>4</v>
      </c>
      <c r="B5">
        <v>3</v>
      </c>
    </row>
    <row r="6" spans="1:2" x14ac:dyDescent="0.25">
      <c r="A6">
        <v>5</v>
      </c>
      <c r="B6">
        <v>2</v>
      </c>
    </row>
    <row r="7" spans="1:2" x14ac:dyDescent="0.25">
      <c r="A7">
        <v>6</v>
      </c>
      <c r="B7">
        <v>1</v>
      </c>
    </row>
    <row r="8" spans="1:2" x14ac:dyDescent="0.25">
      <c r="A8">
        <v>7</v>
      </c>
      <c r="B8">
        <v>0</v>
      </c>
    </row>
    <row r="9" spans="1:2" x14ac:dyDescent="0.25">
      <c r="A9">
        <v>8</v>
      </c>
      <c r="B9">
        <v>0</v>
      </c>
    </row>
    <row r="10" spans="1:2" x14ac:dyDescent="0.25">
      <c r="A10">
        <v>9</v>
      </c>
      <c r="B10">
        <v>0</v>
      </c>
    </row>
    <row r="11" spans="1:2" x14ac:dyDescent="0.25">
      <c r="A11">
        <v>10</v>
      </c>
      <c r="B11">
        <v>0</v>
      </c>
    </row>
    <row r="12" spans="1:2" x14ac:dyDescent="0.25">
      <c r="A12">
        <v>11</v>
      </c>
      <c r="B12">
        <v>0</v>
      </c>
    </row>
    <row r="13" spans="1:2" x14ac:dyDescent="0.25">
      <c r="A13">
        <v>12</v>
      </c>
      <c r="B13">
        <v>0</v>
      </c>
    </row>
    <row r="14" spans="1:2" x14ac:dyDescent="0.25">
      <c r="A14">
        <v>13</v>
      </c>
      <c r="B14">
        <v>0</v>
      </c>
    </row>
    <row r="15" spans="1:2" x14ac:dyDescent="0.25">
      <c r="A15">
        <v>14</v>
      </c>
      <c r="B15">
        <v>0</v>
      </c>
    </row>
    <row r="16" spans="1:2" x14ac:dyDescent="0.25">
      <c r="A16">
        <v>15</v>
      </c>
      <c r="B16">
        <v>0</v>
      </c>
    </row>
    <row r="17" spans="1:2" x14ac:dyDescent="0.25">
      <c r="A17">
        <v>16</v>
      </c>
      <c r="B17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INSTRUCTION</vt:lpstr>
      <vt:lpstr>Concours</vt:lpstr>
      <vt:lpstr>Initiation</vt:lpstr>
      <vt:lpstr>Entraînement</vt:lpstr>
      <vt:lpstr>Niveau 1, 2, 3 et 4</vt:lpstr>
      <vt:lpstr>Pointage</vt:lpstr>
      <vt:lpstr>Entraînement!Impression_des_titres</vt:lpstr>
      <vt:lpstr>Initiation!Impression_des_titres</vt:lpstr>
      <vt:lpstr>'Niveau 1, 2, 3 et 4'!Impression_des_titres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Decaen</dc:creator>
  <cp:keywords/>
  <dc:description/>
  <cp:lastModifiedBy>Annie Goyer</cp:lastModifiedBy>
  <cp:revision/>
  <dcterms:created xsi:type="dcterms:W3CDTF">2022-09-16T18:33:31Z</dcterms:created>
  <dcterms:modified xsi:type="dcterms:W3CDTF">2026-06-03T01:58:14Z</dcterms:modified>
  <cp:category/>
  <cp:contentStatus/>
</cp:coreProperties>
</file>